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3110" activeTab="0"/>
  </bookViews>
  <sheets>
    <sheet name="Gļotsēņu saraksts" sheetId="1" r:id="rId1"/>
    <sheet name="Ziņotāji" sheetId="2" r:id="rId2"/>
    <sheet name="Skaits pa valstīm" sheetId="3" r:id="rId3"/>
  </sheets>
  <definedNames>
    <definedName name="Top" localSheetId="0">'Gļotsēņu saraksts'!$G$214</definedName>
  </definedNames>
  <calcPr fullCalcOnLoad="1"/>
</workbook>
</file>

<file path=xl/sharedStrings.xml><?xml version="1.0" encoding="utf-8"?>
<sst xmlns="http://schemas.openxmlformats.org/spreadsheetml/2006/main" count="669" uniqueCount="572">
  <si>
    <t>LT (myx.dk)</t>
  </si>
  <si>
    <t>Latviskais</t>
  </si>
  <si>
    <t>melnā plaispika</t>
  </si>
  <si>
    <t>Amaurochaete atra</t>
  </si>
  <si>
    <t>Arcyodes incarnata</t>
  </si>
  <si>
    <t>ciešā arcīrija</t>
  </si>
  <si>
    <t>Arcyria affinis</t>
  </si>
  <si>
    <t>pelēcīgā arcīrija</t>
  </si>
  <si>
    <t>Arcyria cinerea</t>
  </si>
  <si>
    <t>irdenā arcīrija</t>
  </si>
  <si>
    <t>Arcyria denudata</t>
  </si>
  <si>
    <t>rūsainā arcīrija</t>
  </si>
  <si>
    <t>Arcyria ferruginea</t>
  </si>
  <si>
    <t>2011.g.</t>
  </si>
  <si>
    <t>Arcyria glauca</t>
  </si>
  <si>
    <t>sprogainā arcīrija</t>
  </si>
  <si>
    <t>Arcyria incarnata</t>
  </si>
  <si>
    <t>smalkā arcīrija</t>
  </si>
  <si>
    <t>Arcyria insignis</t>
  </si>
  <si>
    <t>Arcyria minuta</t>
  </si>
  <si>
    <t>bēšā arcīrija</t>
  </si>
  <si>
    <t>Arcyria obvelata</t>
  </si>
  <si>
    <t>Arcyria oerstedii</t>
  </si>
  <si>
    <t>apaļīgā arcīrija</t>
  </si>
  <si>
    <t>Arcyria pomiformis</t>
  </si>
  <si>
    <t>sardelīšu arcīrija</t>
  </si>
  <si>
    <t>ķeizariskā arcīrija</t>
  </si>
  <si>
    <t>2020.g.</t>
  </si>
  <si>
    <t>kapsulu badhāmija</t>
  </si>
  <si>
    <t>2012.g.</t>
  </si>
  <si>
    <t>violetā purvu badhāmija</t>
  </si>
  <si>
    <t>Badhamia lilacina</t>
  </si>
  <si>
    <t>lielā badhāmija</t>
  </si>
  <si>
    <t>Badhamia macrocarpa</t>
  </si>
  <si>
    <t>2019.g.</t>
  </si>
  <si>
    <t>klaipu badhāmija</t>
  </si>
  <si>
    <t>Badhamia panicea</t>
  </si>
  <si>
    <t>Badhamia utricularis</t>
  </si>
  <si>
    <t>sīkā barbejella</t>
  </si>
  <si>
    <t>Barbeyella minutissima</t>
  </si>
  <si>
    <t>milzu brefeldija</t>
  </si>
  <si>
    <t>Brefeldia maxima</t>
  </si>
  <si>
    <t>2013.g.</t>
  </si>
  <si>
    <t>Calomyxa metallica</t>
  </si>
  <si>
    <t>zarainā ragainīte</t>
  </si>
  <si>
    <r>
      <t>Ceratiomyxa fruticulosa</t>
    </r>
    <r>
      <rPr>
        <sz val="10"/>
        <rFont val="Arial"/>
        <family val="2"/>
      </rPr>
      <t xml:space="preserve"> (var. fruticulosa)</t>
    </r>
  </si>
  <si>
    <t>porainā ragainīte</t>
  </si>
  <si>
    <t>Ceratiomyxa fruticulosa var. porioides</t>
  </si>
  <si>
    <t>Clastoderma debaryanum</t>
  </si>
  <si>
    <t>apkakles lampiņgļotsēne</t>
  </si>
  <si>
    <t>Collaria arcyrionema</t>
  </si>
  <si>
    <t>vienacainā kolloderma</t>
  </si>
  <si>
    <t>Colloderma oculatum</t>
  </si>
  <si>
    <t>šmaugā komatrihija</t>
  </si>
  <si>
    <t>Comatricha alta</t>
  </si>
  <si>
    <t>elegantā komatrihija</t>
  </si>
  <si>
    <t>Comatricha elegans</t>
  </si>
  <si>
    <t>daudzveidīgā komatrihija</t>
  </si>
  <si>
    <t>Comatricha laxa</t>
  </si>
  <si>
    <t>?Comatricha meandrispora</t>
  </si>
  <si>
    <t>melnā komatrihija</t>
  </si>
  <si>
    <t>Comatricha nigra</t>
  </si>
  <si>
    <t>glītā komatrihija</t>
  </si>
  <si>
    <t>?Comatricha pulchella</t>
  </si>
  <si>
    <t>brūnā krāterīte</t>
  </si>
  <si>
    <t>Craterium brunneum</t>
  </si>
  <si>
    <t>baltā krāterīte</t>
  </si>
  <si>
    <t xml:space="preserve">Craterium leucocephalum </t>
  </si>
  <si>
    <t>sīkā krāterīte</t>
  </si>
  <si>
    <t>Craterium minutum</t>
  </si>
  <si>
    <t>mālkrāsas kribrārija</t>
  </si>
  <si>
    <t>Cribraria argillacea</t>
  </si>
  <si>
    <t>tumšbrūnā kribrārija</t>
  </si>
  <si>
    <t>Cribraria atrofusca</t>
  </si>
  <si>
    <t>dzeltenoranžā kribrārija</t>
  </si>
  <si>
    <t>Cribraria aurantiaca</t>
  </si>
  <si>
    <t>tīklotā kribrārija</t>
  </si>
  <si>
    <t>bezkausiņa kribrārija</t>
  </si>
  <si>
    <t>Cribraria ferruginea</t>
  </si>
  <si>
    <t>lielā kribrārija</t>
  </si>
  <si>
    <t>Cribraria macrocarpa</t>
  </si>
  <si>
    <t>Persona kribrārija</t>
  </si>
  <si>
    <t>Cribraria persoonii</t>
  </si>
  <si>
    <t>bumbierveida kribrārija</t>
  </si>
  <si>
    <t>Cribraria piriformis</t>
  </si>
  <si>
    <t>purpura kribrārija</t>
  </si>
  <si>
    <t>Cribraria purpurea</t>
  </si>
  <si>
    <t>rūsganā kribrārija</t>
  </si>
  <si>
    <t>Cribraria rufa</t>
  </si>
  <si>
    <t>2014.g.</t>
  </si>
  <si>
    <t>Cribraria violacea</t>
  </si>
  <si>
    <t>parastā kribrārija</t>
  </si>
  <si>
    <t>Cribraria vulgaris</t>
  </si>
  <si>
    <t>baltkājas diaheja</t>
  </si>
  <si>
    <t>Diachea leucopodia</t>
  </si>
  <si>
    <t>mizas dianēma</t>
  </si>
  <si>
    <t>Dianema corticatum</t>
  </si>
  <si>
    <t>svinpelēkais sīkacis</t>
  </si>
  <si>
    <t>Dictydiaethalium plumbeum</t>
  </si>
  <si>
    <t>pelēcīgā diderma</t>
  </si>
  <si>
    <t>Diderma cinereum</t>
  </si>
  <si>
    <t>sūnu diderma</t>
  </si>
  <si>
    <t>Diderma deplanatum</t>
  </si>
  <si>
    <t>izplūdusī diderma</t>
  </si>
  <si>
    <t>?Diderma effusum</t>
  </si>
  <si>
    <t>Diderma floriforme</t>
  </si>
  <si>
    <t>apaļblīvā diderma</t>
  </si>
  <si>
    <t>2017.g.</t>
  </si>
  <si>
    <t>starojošā diderma</t>
  </si>
  <si>
    <t>Diderma radiatum</t>
  </si>
  <si>
    <t>pērļainā diderma</t>
  </si>
  <si>
    <t>Diderma umbilicatum</t>
  </si>
  <si>
    <t>putukrējuma diderma</t>
  </si>
  <si>
    <t>Diderma spumarioides</t>
  </si>
  <si>
    <t>kapsulu diderma</t>
  </si>
  <si>
    <t>Diderma testaceum</t>
  </si>
  <si>
    <t>Didymium bahiense</t>
  </si>
  <si>
    <t>plakangalvas didīmija</t>
  </si>
  <si>
    <t>Didymium clavus</t>
  </si>
  <si>
    <t>drumstalu didīmija</t>
  </si>
  <si>
    <t>Didymium crustaceum</t>
  </si>
  <si>
    <t>Didymium difforme</t>
  </si>
  <si>
    <t>mirdzošā didīmija</t>
  </si>
  <si>
    <t>Didymium iridis</t>
  </si>
  <si>
    <t>2018.g.</t>
  </si>
  <si>
    <t>sūnu didīmija</t>
  </si>
  <si>
    <t>Didymium melanospermum</t>
  </si>
  <si>
    <t>mazā didīmija</t>
  </si>
  <si>
    <t>Didymium minus</t>
  </si>
  <si>
    <t>melnkājas didīmija</t>
  </si>
  <si>
    <t>Didymium nigripes</t>
  </si>
  <si>
    <t>zvīņainā didīmija</t>
  </si>
  <si>
    <t>Didymium squamulosum</t>
  </si>
  <si>
    <t>Echinostelium apitectum</t>
  </si>
  <si>
    <t>Echinostelium brooksii</t>
  </si>
  <si>
    <t>Echinostelium minutum</t>
  </si>
  <si>
    <t>jāņogu enertenēma</t>
  </si>
  <si>
    <t>Enerthenema papillatum</t>
  </si>
  <si>
    <t>gludais ragansviests</t>
  </si>
  <si>
    <t>Fuligo leviderma</t>
  </si>
  <si>
    <t>paciņu ragansviests</t>
  </si>
  <si>
    <t>Fuligo muscorum</t>
  </si>
  <si>
    <t>baltais ragasnviests</t>
  </si>
  <si>
    <t>rozīgais ragansviests</t>
  </si>
  <si>
    <t>Fuligo septica var. rosea</t>
  </si>
  <si>
    <t>rūsganais ragansviests</t>
  </si>
  <si>
    <t>Hemitrichia calyculata</t>
  </si>
  <si>
    <t>vāles hemitrihija</t>
  </si>
  <si>
    <t>Hemitrichia clavata</t>
  </si>
  <si>
    <t>Hemitrichia leiotricha</t>
  </si>
  <si>
    <t>režģa hemitrihija</t>
  </si>
  <si>
    <t>Hemitrichia serpula</t>
  </si>
  <si>
    <t>Lamproderma columbinum</t>
  </si>
  <si>
    <t>trauslā leokarpa</t>
  </si>
  <si>
    <t>Leocarpus fragilis</t>
  </si>
  <si>
    <t>Lepidoderma tigrinum</t>
  </si>
  <si>
    <t>Licea kleistobolus</t>
  </si>
  <si>
    <t>Licea minima</t>
  </si>
  <si>
    <t>Licea operculata</t>
  </si>
  <si>
    <t>Licea parasitica</t>
  </si>
  <si>
    <t>lielsporu liceja</t>
  </si>
  <si>
    <t>Licea pusilla</t>
  </si>
  <si>
    <t>Licea pygmaea</t>
  </si>
  <si>
    <t>Licea variabilis</t>
  </si>
  <si>
    <t>Lindblada gļotsēne</t>
  </si>
  <si>
    <t>Lindbladia tubulina</t>
  </si>
  <si>
    <t>koniskā vilkpienaine</t>
  </si>
  <si>
    <t>Lycogala conicum</t>
  </si>
  <si>
    <t>koksnes vilkpienaine</t>
  </si>
  <si>
    <t>Lycogala epidendrum</t>
  </si>
  <si>
    <t>košā vilkpienaine</t>
  </si>
  <si>
    <t>Lycogala exiguum</t>
  </si>
  <si>
    <t>Macbrideola cornea</t>
  </si>
  <si>
    <t>Metatrichia floriformis</t>
  </si>
  <si>
    <t>šūnu metatrihija</t>
  </si>
  <si>
    <t xml:space="preserve">Metatrichia vesparia </t>
  </si>
  <si>
    <t>pārslainā gļotsēne</t>
  </si>
  <si>
    <t>Mucilago crustacea</t>
  </si>
  <si>
    <t>gaišdzeltenā oligonēma</t>
  </si>
  <si>
    <t>Oligonema flavidum</t>
  </si>
  <si>
    <t>Paradiacheopsis fimbriata</t>
  </si>
  <si>
    <t>Paradiacheopsis solitaria</t>
  </si>
  <si>
    <t>Perichaena chrysosperma</t>
  </si>
  <si>
    <t>kārpainā mizaine</t>
  </si>
  <si>
    <t>Perichaena corticalis</t>
  </si>
  <si>
    <t>Perichaena pedata</t>
  </si>
  <si>
    <t>nokarenā fizāra</t>
  </si>
  <si>
    <t>Physarum album</t>
  </si>
  <si>
    <t>Physarum altaicum</t>
  </si>
  <si>
    <t>zeltītā fizāra</t>
  </si>
  <si>
    <t>Physarum auriscalpium</t>
  </si>
  <si>
    <t>pelēcīgā fizāra</t>
  </si>
  <si>
    <t>Physarum cinereum</t>
  </si>
  <si>
    <t>Physarum citrinum</t>
  </si>
  <si>
    <t>saplacinātā fizāra</t>
  </si>
  <si>
    <t>Physarum compressum</t>
  </si>
  <si>
    <t>kaudzīšu fizāra</t>
  </si>
  <si>
    <t>Physarum confertum</t>
  </si>
  <si>
    <t>zemesriekstu fizāra</t>
  </si>
  <si>
    <t>Physarum contextum</t>
  </si>
  <si>
    <t>2019.g</t>
  </si>
  <si>
    <t>Physarum flavicomum</t>
  </si>
  <si>
    <t>apaļgalvas fizāra</t>
  </si>
  <si>
    <t>Physarum globuliferum</t>
  </si>
  <si>
    <t>baltkāta fizāra</t>
  </si>
  <si>
    <t>Physarum leucopus</t>
  </si>
  <si>
    <t>plaissporu fizāra</t>
  </si>
  <si>
    <t>kausveida fizāra</t>
  </si>
  <si>
    <t>Physarum pezizoideum</t>
  </si>
  <si>
    <t>papagaiļu fizāra</t>
  </si>
  <si>
    <t>Physarum psittacinum</t>
  </si>
  <si>
    <t>Physarum robustum</t>
  </si>
  <si>
    <t>zaļganā fizāra</t>
  </si>
  <si>
    <t>Physarum virescens</t>
  </si>
  <si>
    <t>dzeltenzaļā fizāra</t>
  </si>
  <si>
    <t>Physarum viride</t>
  </si>
  <si>
    <t>trauslais gļotpūpēdis</t>
  </si>
  <si>
    <t>Reticularia jurana</t>
  </si>
  <si>
    <t>parastais gļotpūpēdis</t>
  </si>
  <si>
    <t>Reticularia lycoperdon</t>
  </si>
  <si>
    <t>šūnainā gļotsēne</t>
  </si>
  <si>
    <t>Siphoptychium violaceum</t>
  </si>
  <si>
    <t>izlocītā stemonārija</t>
  </si>
  <si>
    <t>Stemonaria irregularis</t>
  </si>
  <si>
    <t>pušķainā šokolādes gļotsēne</t>
  </si>
  <si>
    <t>Stemonitis axifera</t>
  </si>
  <si>
    <t>tumsnējā šokolādes gļotsēne</t>
  </si>
  <si>
    <t>Stemonitis fusca</t>
  </si>
  <si>
    <t>augu šokolādes gļotsēne</t>
  </si>
  <si>
    <t>Stemonitis herbatica</t>
  </si>
  <si>
    <t>koksnes šokolādes gļotsēne</t>
  </si>
  <si>
    <t>Stemonitis lignicola</t>
  </si>
  <si>
    <t>bālā šokolādes gļotsēne</t>
  </si>
  <si>
    <t>Stemonitis pallida</t>
  </si>
  <si>
    <t>Smita šokolādes gļotsēne</t>
  </si>
  <si>
    <t>Stemonitis smithii</t>
  </si>
  <si>
    <t>spīgainā šokolādes gļotsēne</t>
  </si>
  <si>
    <t>Stemonitis splendens</t>
  </si>
  <si>
    <t>sīkslaidā cilindrīte</t>
  </si>
  <si>
    <t>Stemonitopsis gracilis</t>
  </si>
  <si>
    <t>neievērotā cilindrīte</t>
  </si>
  <si>
    <t>Stemonitopsis hyperopta</t>
  </si>
  <si>
    <t>sudrabainā cilindrīte</t>
  </si>
  <si>
    <r>
      <t>Stemonitopsis typhina</t>
    </r>
    <r>
      <rPr>
        <sz val="10"/>
        <rFont val="Arial"/>
        <family val="2"/>
      </rPr>
      <t xml:space="preserve"> (var. typhina)</t>
    </r>
  </si>
  <si>
    <t>līdzīgā cilindrīte</t>
  </si>
  <si>
    <t>Stemonitopsis typhina var. similis</t>
  </si>
  <si>
    <t>krēpjainā kūlīte</t>
  </si>
  <si>
    <t>Symphytocarpus amaurochaetoides</t>
  </si>
  <si>
    <t>saplacinātā kūlīte</t>
  </si>
  <si>
    <t>Symphytocarpus flaccidus</t>
  </si>
  <si>
    <t>plaisājošā trihija</t>
  </si>
  <si>
    <t>Trichia botrytis</t>
  </si>
  <si>
    <t>greizā trihija</t>
  </si>
  <si>
    <t>Trichia contorta</t>
  </si>
  <si>
    <t>maldinošā trihija</t>
  </si>
  <si>
    <t>Trichia decipiens</t>
  </si>
  <si>
    <t>krāterformas trihija</t>
  </si>
  <si>
    <t>Trichia crateriformis = Trichia decipiens var. olivacea</t>
  </si>
  <si>
    <t>medainā trihija</t>
  </si>
  <si>
    <t>Trichia favoginea</t>
  </si>
  <si>
    <t>gailošā trihija</t>
  </si>
  <si>
    <t>Trichia lutescens</t>
  </si>
  <si>
    <t>nolīdzinātā trihija</t>
  </si>
  <si>
    <t>Trichia persimilis</t>
  </si>
  <si>
    <t>nelīdzenā trihija</t>
  </si>
  <si>
    <t>Trichia scabra</t>
  </si>
  <si>
    <t>?Trichia subfusca</t>
  </si>
  <si>
    <t>daudzveidīgā trihija</t>
  </si>
  <si>
    <t>Trichia varia</t>
  </si>
  <si>
    <t>aveņu gļotsēne</t>
  </si>
  <si>
    <t>Tubifera ferruginosa</t>
  </si>
  <si>
    <t>Latīniskais</t>
  </si>
  <si>
    <t>Tiek uzskatīta kā varietāte</t>
  </si>
  <si>
    <t>Physarum leucophaeum</t>
  </si>
  <si>
    <t>Diderma crustaceum</t>
  </si>
  <si>
    <t>Physarum licheniforme</t>
  </si>
  <si>
    <t>Diderma ochraceum</t>
  </si>
  <si>
    <t>Physarum ovisporum</t>
  </si>
  <si>
    <t>Cribraria microcarpa</t>
  </si>
  <si>
    <t>Badhamia capsulifera</t>
  </si>
  <si>
    <t>Trichia ambigua</t>
  </si>
  <si>
    <t>Perichaena depressa</t>
  </si>
  <si>
    <t>Stemonitopsis amoena</t>
  </si>
  <si>
    <t>Tubifera dudkae</t>
  </si>
  <si>
    <t>Comatricha ellae</t>
  </si>
  <si>
    <t>Diderma hemisphaericum</t>
  </si>
  <si>
    <t>Lycogala flavofuscum</t>
  </si>
  <si>
    <t>Physarum nucleatum</t>
  </si>
  <si>
    <t>Diderma cingulatum</t>
  </si>
  <si>
    <t>Inguna</t>
  </si>
  <si>
    <t>Sandis</t>
  </si>
  <si>
    <t>Physarum bitectum</t>
  </si>
  <si>
    <t>Lamproderma gulielmae</t>
  </si>
  <si>
    <t>Physarum bivalve</t>
  </si>
  <si>
    <t>Diderma subviridifuscum</t>
  </si>
  <si>
    <t>Badhamia affinis</t>
  </si>
  <si>
    <t>Physarum diderma</t>
  </si>
  <si>
    <t>Physarum straminipes</t>
  </si>
  <si>
    <t xml:space="preserve">Badhamia nitens </t>
  </si>
  <si>
    <t>?Diderma globosum</t>
  </si>
  <si>
    <t>Ausma</t>
  </si>
  <si>
    <t>Lamproderma violaceum</t>
  </si>
  <si>
    <t>sirmā lampīte</t>
  </si>
  <si>
    <t>garkājas lampīte</t>
  </si>
  <si>
    <t>tīģerkrāsas pārslainīte</t>
  </si>
  <si>
    <t>kazeņu metatrihija</t>
  </si>
  <si>
    <t>Diderma roanense</t>
  </si>
  <si>
    <t>Lamproderma nigrescens</t>
  </si>
  <si>
    <t>Latvijas gļotsēņu pagaidu saraksts (2021.g.)</t>
  </si>
  <si>
    <t>vīnogķekaru badhāmija</t>
  </si>
  <si>
    <t>Paradiacheopsis rigida</t>
  </si>
  <si>
    <t>Arcyria imperialis</t>
  </si>
  <si>
    <t>Arcyria stipata</t>
  </si>
  <si>
    <t>Physarum gyrosum</t>
  </si>
  <si>
    <t>Diderma chondrioderma</t>
  </si>
  <si>
    <t>1- ļ. reti - 5- ļ. bieži</t>
  </si>
  <si>
    <t>Ellas komatrihija</t>
  </si>
  <si>
    <t>dzeltenā badhāmija</t>
  </si>
  <si>
    <t>koku badhāmija</t>
  </si>
  <si>
    <t>Julita</t>
  </si>
  <si>
    <t>sīkā kribrārija</t>
  </si>
  <si>
    <t>gredzenotā diderma</t>
  </si>
  <si>
    <t>garozas diderma</t>
  </si>
  <si>
    <t>pogveida diderma</t>
  </si>
  <si>
    <t>plakanziedu diderma</t>
  </si>
  <si>
    <t>iebrūnā diderma</t>
  </si>
  <si>
    <t>ziedu diderma</t>
  </si>
  <si>
    <t>dzeltenbrūnā diderma</t>
  </si>
  <si>
    <t>Baijas didīmija</t>
  </si>
  <si>
    <t>nekārtnā didīmija</t>
  </si>
  <si>
    <t>cietā diderma</t>
  </si>
  <si>
    <t>2021.g.(Julita)</t>
  </si>
  <si>
    <t>2021.g.(Inta)</t>
  </si>
  <si>
    <t>2020./2021.g.(Julita)</t>
  </si>
  <si>
    <t>Pēc kura gada atradnes (atradēja vārds) 1.x noteikta/ mikroskopēta</t>
  </si>
  <si>
    <t>2021.g.(Laima)</t>
  </si>
  <si>
    <t>2021.g.(Sandis)</t>
  </si>
  <si>
    <t>2021.g.(Astra)</t>
  </si>
  <si>
    <r>
      <t>Fuligo septica</t>
    </r>
    <r>
      <rPr>
        <sz val="10"/>
        <rFont val="Arial"/>
        <family val="2"/>
      </rPr>
      <t xml:space="preserve"> (var. septica/flava)</t>
    </r>
  </si>
  <si>
    <t>brūndobuļu lampīte</t>
  </si>
  <si>
    <t>iesirnā lampīte</t>
  </si>
  <si>
    <t>2021.g.(Renāte)</t>
  </si>
  <si>
    <t>2021.g.(Ginta)</t>
  </si>
  <si>
    <t>pelēkbaltā fizāra</t>
  </si>
  <si>
    <t>2019./2021.g.(Julita)</t>
  </si>
  <si>
    <t>ķērpjveida fizāra</t>
  </si>
  <si>
    <t>kodolainā fizāra</t>
  </si>
  <si>
    <t>2018./2021.g.(Julita)</t>
  </si>
  <si>
    <t>dubultā fizāra</t>
  </si>
  <si>
    <t>labirinta fizāra</t>
  </si>
  <si>
    <t>zeltmatu fizāra</t>
  </si>
  <si>
    <t>īpašā fizāra</t>
  </si>
  <si>
    <t>kruzuļotā fizāra</t>
  </si>
  <si>
    <t>2021.g.(Andris)</t>
  </si>
  <si>
    <t>2021.g.(Vija)</t>
  </si>
  <si>
    <t>stingrā rūķīte</t>
  </si>
  <si>
    <t>2021.g.(Inguna)</t>
  </si>
  <si>
    <t>plakanā mizaine</t>
  </si>
  <si>
    <t>šaubīgā trihija</t>
  </si>
  <si>
    <t>Dudkas aveņgļotsēne</t>
  </si>
  <si>
    <t>graciozā cilindrīte</t>
  </si>
  <si>
    <t>Trichia botrytis var. cerifera</t>
  </si>
  <si>
    <t>dzeltenzaļā trihija</t>
  </si>
  <si>
    <t>apkaklītes hemitrihija</t>
  </si>
  <si>
    <t>milzu vilkpienaine</t>
  </si>
  <si>
    <t>2011./2021.g.(Inguna)</t>
  </si>
  <si>
    <t>Physarum notabile</t>
  </si>
  <si>
    <t>daudzveidīgā fizāra</t>
  </si>
  <si>
    <t>2017.g./2020.g.</t>
  </si>
  <si>
    <t>Minēta pie pamat-sugas sinonī-miem</t>
  </si>
  <si>
    <t>2021. gadā precizēts sugas nosau-kums</t>
  </si>
  <si>
    <t>de Barī (bumbuļkāta) klastoderma</t>
  </si>
  <si>
    <t>Ersteda (maltāsgaļas) arcīrija</t>
  </si>
  <si>
    <t>parastais (dzeltenais) ragasviests</t>
  </si>
  <si>
    <t>didermas fizāra</t>
  </si>
  <si>
    <t>Hipotē-tiska suga</t>
  </si>
  <si>
    <r>
      <t xml:space="preserve">EE </t>
    </r>
    <r>
      <rPr>
        <sz val="8"/>
        <rFont val="Arial"/>
        <family val="2"/>
      </rPr>
      <t>Adamonyte</t>
    </r>
    <r>
      <rPr>
        <sz val="10"/>
        <rFont val="Arial"/>
        <family val="0"/>
      </rPr>
      <t xml:space="preserve"> 2020</t>
    </r>
  </si>
  <si>
    <r>
      <t xml:space="preserve">LV </t>
    </r>
    <r>
      <rPr>
        <sz val="8"/>
        <rFont val="Arial"/>
        <family val="2"/>
      </rPr>
      <t>Adamonyte</t>
    </r>
    <r>
      <rPr>
        <sz val="10"/>
        <rFont val="Arial"/>
        <family val="0"/>
      </rPr>
      <t xml:space="preserve"> 2020</t>
    </r>
  </si>
  <si>
    <t>2008.g.</t>
  </si>
  <si>
    <t>2021. gadā mikrosko-piski pierādīta suga, kas iepriekš zināma tikai no literatūras</t>
  </si>
  <si>
    <t>2014./2021.g.(Sandis/Julita)</t>
  </si>
  <si>
    <r>
      <t>LV jauna suga / varietāte</t>
    </r>
    <r>
      <rPr>
        <sz val="8"/>
        <rFont val="Arial"/>
        <family val="2"/>
      </rPr>
      <t xml:space="preserve"> (salīdzinot ar Adamonyte 2020.g. publ.)</t>
    </r>
  </si>
  <si>
    <t>kājainā ragainīte</t>
  </si>
  <si>
    <t>?Ceratiomyxa morchella</t>
  </si>
  <si>
    <t>2011.g./2020.g.</t>
  </si>
  <si>
    <t>2013.g./2020.g.</t>
  </si>
  <si>
    <t>Cribraria cancellata var. fusca</t>
  </si>
  <si>
    <t>Fuligo candida</t>
  </si>
  <si>
    <t>Fuligo rufa</t>
  </si>
  <si>
    <t>Zināma tikai no litera-tūras</t>
  </si>
  <si>
    <t>Andris</t>
  </si>
  <si>
    <r>
      <t xml:space="preserve">Baltijā jauna suga </t>
    </r>
    <r>
      <rPr>
        <sz val="8"/>
        <rFont val="Arial"/>
        <family val="2"/>
      </rPr>
      <t>(salīdzinot ar myx.dk 2021.XII)</t>
    </r>
  </si>
  <si>
    <t>kaustīklotā kribrārija</t>
  </si>
  <si>
    <r>
      <t>Cribraria cancellata</t>
    </r>
    <r>
      <rPr>
        <sz val="10"/>
        <rFont val="Arial"/>
        <family val="2"/>
      </rPr>
      <t xml:space="preserve"> (var. cancellata)</t>
    </r>
  </si>
  <si>
    <t>Evita Veinberga</t>
  </si>
  <si>
    <t>2020./2021.g.(Vija/EvitaO)</t>
  </si>
  <si>
    <t>2021.g.(EvitaO)</t>
  </si>
  <si>
    <t>2021.g.(Ausma)</t>
  </si>
  <si>
    <r>
      <t>Comatricha tenerrima (</t>
    </r>
    <r>
      <rPr>
        <sz val="10"/>
        <color indexed="10"/>
        <rFont val="Arial"/>
        <family val="2"/>
      </rPr>
      <t>var. macrospora</t>
    </r>
    <r>
      <rPr>
        <sz val="10"/>
        <rFont val="Arial"/>
        <family val="2"/>
      </rPr>
      <t>)</t>
    </r>
  </si>
  <si>
    <r>
      <t>smailā (</t>
    </r>
    <r>
      <rPr>
        <sz val="10"/>
        <color indexed="10"/>
        <rFont val="Arial"/>
        <family val="2"/>
      </rPr>
      <t>lielsporu</t>
    </r>
    <r>
      <rPr>
        <sz val="10"/>
        <rFont val="Arial"/>
        <family val="0"/>
      </rPr>
      <t>) komatrihija</t>
    </r>
  </si>
  <si>
    <t>Cribraria costata</t>
  </si>
  <si>
    <t>ribainā kribrārija</t>
  </si>
  <si>
    <t>spuraingreizā trihija</t>
  </si>
  <si>
    <t>Trichia contorta var. iowensis</t>
  </si>
  <si>
    <t>2019.g./2021.g.(Laima/Vija)</t>
  </si>
  <si>
    <t>Jauni taksoni, kas nav pamatsuga:</t>
  </si>
  <si>
    <t>Salīdzinot ar Adamonyte, 2020:</t>
  </si>
  <si>
    <t>Jaunas sugas pavisam:</t>
  </si>
  <si>
    <t>Jauni taksoni līdz 2021. gadam:</t>
  </si>
  <si>
    <t>Jauni taksoni 2021. gadā:</t>
  </si>
  <si>
    <t>Jauni taksoni pavisam:</t>
  </si>
  <si>
    <t>Jaunas sugas Baltijā* pavisam:</t>
  </si>
  <si>
    <t>Jaunas sugas Baltijā* 2021. gadā:</t>
  </si>
  <si>
    <t>Jaunas sugas Baltijā* līdz 2021. gadam:</t>
  </si>
  <si>
    <r>
      <t>LDM*</t>
    </r>
    <r>
      <rPr>
        <sz val="10"/>
        <rFont val="Arial"/>
        <family val="0"/>
      </rPr>
      <t xml:space="preserve"> 2021</t>
    </r>
  </si>
  <si>
    <r>
      <t xml:space="preserve">LT </t>
    </r>
    <r>
      <rPr>
        <sz val="8"/>
        <rFont val="Arial"/>
        <family val="2"/>
      </rPr>
      <t>herb*</t>
    </r>
    <r>
      <rPr>
        <sz val="10"/>
        <rFont val="Arial"/>
        <family val="0"/>
      </rPr>
      <t xml:space="preserve"> 2011</t>
    </r>
  </si>
  <si>
    <t>Kopā Latvijā taksonu skaits:</t>
  </si>
  <si>
    <t>Taksoni, kas nav pamatsuga:</t>
  </si>
  <si>
    <t>Kopā Latvijā sugu skaits:</t>
  </si>
  <si>
    <t>Latvija</t>
  </si>
  <si>
    <t>Islande</t>
  </si>
  <si>
    <t>Igaunija</t>
  </si>
  <si>
    <t>Latvija*</t>
  </si>
  <si>
    <t>Čehija</t>
  </si>
  <si>
    <t>Dānija</t>
  </si>
  <si>
    <t>Baltkrievija</t>
  </si>
  <si>
    <t>Beļģija</t>
  </si>
  <si>
    <t xml:space="preserve">Lietuva </t>
  </si>
  <si>
    <t>Īrija</t>
  </si>
  <si>
    <t>Somija</t>
  </si>
  <si>
    <t xml:space="preserve">Austrija </t>
  </si>
  <si>
    <t>Polija</t>
  </si>
  <si>
    <t>Zviedrija</t>
  </si>
  <si>
    <t>Ukraina</t>
  </si>
  <si>
    <t>Anglija</t>
  </si>
  <si>
    <t>Nīderlande</t>
  </si>
  <si>
    <t>Norvēģija</t>
  </si>
  <si>
    <t>Krievija</t>
  </si>
  <si>
    <t>Francija</t>
  </si>
  <si>
    <t>Vācija</t>
  </si>
  <si>
    <t>* Latvijas sugu skaits pēc mūsu 2021. gada decembrī sastādītā saraksta</t>
  </si>
  <si>
    <t>* Pēc myx.dk datiem 2021. gada novembrī.</t>
  </si>
  <si>
    <t>Pārējie valstu dati - pēc myx.dk 2021. gada novembrī</t>
  </si>
  <si>
    <t>Novērojumi</t>
  </si>
  <si>
    <t>Sugu skaits</t>
  </si>
  <si>
    <t>Inguna Riževa</t>
  </si>
  <si>
    <t>Suga Latvijā atklāta 2021. gadā</t>
  </si>
  <si>
    <t>Julita Kluša</t>
  </si>
  <si>
    <t>Jauna suga pirms 2021. gada, bet nav Adamonītes 2020. gada publikācijā</t>
  </si>
  <si>
    <t>Vija Sīmansone</t>
  </si>
  <si>
    <t>Ļoti reti novērota</t>
  </si>
  <si>
    <t>Sandis Laime</t>
  </si>
  <si>
    <t>Samērā reti novērota</t>
  </si>
  <si>
    <t>Andris Baroniņš</t>
  </si>
  <si>
    <t>Vidēji bieži novērota</t>
  </si>
  <si>
    <t>Filips Bobinskis</t>
  </si>
  <si>
    <t>Evita Oļehnoviča</t>
  </si>
  <si>
    <t>Valda Baroniņa</t>
  </si>
  <si>
    <t>Ieva Mārdega</t>
  </si>
  <si>
    <t>Mārīte Ramša</t>
  </si>
  <si>
    <t>Laima Birziņa</t>
  </si>
  <si>
    <t>Marita Krūze</t>
  </si>
  <si>
    <t>Aija Amere</t>
  </si>
  <si>
    <t>Baiba Bambe</t>
  </si>
  <si>
    <t>Astra Kalve</t>
  </si>
  <si>
    <t>Valda Ērmane</t>
  </si>
  <si>
    <t>Ivars Leimanis</t>
  </si>
  <si>
    <t>Zane Ernštreite</t>
  </si>
  <si>
    <t>Renāte Kaupuža</t>
  </si>
  <si>
    <t>Ausma Piroga</t>
  </si>
  <si>
    <t>smailā lielsporu komatrihija</t>
  </si>
  <si>
    <t>Comatricha tenerrima var. macrospora</t>
  </si>
  <si>
    <t>Artis Strods</t>
  </si>
  <si>
    <t>Gunita Kolle</t>
  </si>
  <si>
    <t>Līga Mihailova</t>
  </si>
  <si>
    <t>Vēsma Vijupe</t>
  </si>
  <si>
    <t>Ieva Rožlapa</t>
  </si>
  <si>
    <t>Inese Zepa</t>
  </si>
  <si>
    <t>Ilze Zvēra</t>
  </si>
  <si>
    <t>Ilze Priedniece</t>
  </si>
  <si>
    <t>Kārlis Bernāns</t>
  </si>
  <si>
    <t>Kristīne Pokratniece</t>
  </si>
  <si>
    <t>Sintija Valucka</t>
  </si>
  <si>
    <t>Benita Kološuka</t>
  </si>
  <si>
    <t>Arta Joma</t>
  </si>
  <si>
    <t>Daiga Moroza</t>
  </si>
  <si>
    <t>Margita Grīnberga</t>
  </si>
  <si>
    <t>Guna Roze</t>
  </si>
  <si>
    <t>Ansis Opmanis</t>
  </si>
  <si>
    <t>Ilze Ķuze</t>
  </si>
  <si>
    <t>Jānis Saulītis</t>
  </si>
  <si>
    <t>Maija Skripste</t>
  </si>
  <si>
    <t>Raivo Ivulāns</t>
  </si>
  <si>
    <t>Sintija Balode</t>
  </si>
  <si>
    <t>Vita Šakele</t>
  </si>
  <si>
    <t>Ilze Garda</t>
  </si>
  <si>
    <t>Māra Meistere</t>
  </si>
  <si>
    <t>Agnese Priede</t>
  </si>
  <si>
    <t>Arno Klevinskis</t>
  </si>
  <si>
    <t>Dace Vasiļevska</t>
  </si>
  <si>
    <t>Dmitry Telnov</t>
  </si>
  <si>
    <t>Edīte Husare</t>
  </si>
  <si>
    <t>Ilze Kukāre</t>
  </si>
  <si>
    <t>Inese Cēbere</t>
  </si>
  <si>
    <t>Jānis Bajinskis</t>
  </si>
  <si>
    <t>Miķelis Rikveilis</t>
  </si>
  <si>
    <t>Solveiga Pirtniece</t>
  </si>
  <si>
    <t>Vija Sileviča</t>
  </si>
  <si>
    <t>Līga Aukšmukste</t>
  </si>
  <si>
    <t>Uģis Piterāns</t>
  </si>
  <si>
    <t>Valdis Lukjanovs</t>
  </si>
  <si>
    <t>Agris Poikāns</t>
  </si>
  <si>
    <t>Aiga Jaunskalže</t>
  </si>
  <si>
    <t>Aija Alksne</t>
  </si>
  <si>
    <t>Andris Dekants</t>
  </si>
  <si>
    <t>Anete Pošiva-Bunkovska</t>
  </si>
  <si>
    <t>Anhelita Kamenska</t>
  </si>
  <si>
    <t>Anita Migleniece</t>
  </si>
  <si>
    <t>Anna Bartkeviča</t>
  </si>
  <si>
    <t>Anna Gintere</t>
  </si>
  <si>
    <t>Anna Terēze Eidaka</t>
  </si>
  <si>
    <t>Artis Lapsa</t>
  </si>
  <si>
    <t>Atis Mārtiņsons</t>
  </si>
  <si>
    <t>Baiba Kaškina</t>
  </si>
  <si>
    <t>Baiba Roga</t>
  </si>
  <si>
    <t>Dace Kalniņa</t>
  </si>
  <si>
    <t>Daiga Brakmane</t>
  </si>
  <si>
    <t>Didzis Jurciņš</t>
  </si>
  <si>
    <t>Emīls Mortuļevs</t>
  </si>
  <si>
    <t>Evija Hilmane</t>
  </si>
  <si>
    <t>Evita Vangrava</t>
  </si>
  <si>
    <t>Evita W</t>
  </si>
  <si>
    <t>Gaidis Grandāns</t>
  </si>
  <si>
    <t>Ginta Geida</t>
  </si>
  <si>
    <t>Ģirts Baranovskis</t>
  </si>
  <si>
    <t>Gunta Avotiņa</t>
  </si>
  <si>
    <t>Ilmārs Bite</t>
  </si>
  <si>
    <t>Ineta Šumskiha</t>
  </si>
  <si>
    <t>Inga Ozola</t>
  </si>
  <si>
    <t>Inta Ķimele</t>
  </si>
  <si>
    <t>Inta Vīnšteina</t>
  </si>
  <si>
    <t>Jeļena Plinta</t>
  </si>
  <si>
    <t>Juris Smaļinskis</t>
  </si>
  <si>
    <t>Juris Vīgulis</t>
  </si>
  <si>
    <t>Karmena Roze</t>
  </si>
  <si>
    <t>Kristīne Nesvetajeva</t>
  </si>
  <si>
    <t>Laura Liekniņa</t>
  </si>
  <si>
    <t>Līga Jēka</t>
  </si>
  <si>
    <t>Līga Skujiņa</t>
  </si>
  <si>
    <t>Lilita Vanaga</t>
  </si>
  <si>
    <t>Madara Černuho</t>
  </si>
  <si>
    <t>Maija Medne</t>
  </si>
  <si>
    <t>Mareks Ieviņš</t>
  </si>
  <si>
    <t>Mārtiņš Kalniņš</t>
  </si>
  <si>
    <t>Miks Rieksts Hofmanis</t>
  </si>
  <si>
    <t>Ritvars Rekmanis</t>
  </si>
  <si>
    <t>Ruslans Matrozis</t>
  </si>
  <si>
    <t>Sanita Putna</t>
  </si>
  <si>
    <t>Santa Auziņa - Stucere</t>
  </si>
  <si>
    <t>Tatjana Ignatoviča</t>
  </si>
  <si>
    <t>Tomass Ķerus</t>
  </si>
  <si>
    <t>Uldis Ļoļāns</t>
  </si>
  <si>
    <t>Voldemārs Spuņģis</t>
  </si>
  <si>
    <t>Zaiga Kaire</t>
  </si>
  <si>
    <t>Zinta Zviedre</t>
  </si>
  <si>
    <t>Gļotsēņu ziņojumi Dabasdatos 2021. gada laikā līdz 9. decembrim.</t>
  </si>
  <si>
    <t>Ziņotājs</t>
  </si>
  <si>
    <t xml:space="preserve">        Īpašākais 2021. gada atradums (jauna, reta suga utml.)</t>
  </si>
  <si>
    <t>* LDM = Latvijas Dabas muzeja herbārijā nonākušas 2021. gadā</t>
  </si>
  <si>
    <t>* LT herb= ir Viļņas Botānikas institūta herbārijā, 2011. gada dati</t>
  </si>
  <si>
    <t>Droši noteikti taksoni, kas noteikti Dabasdatu laikā un publicēti glotsenes.dziedava.lv:</t>
  </si>
  <si>
    <t>Sastopamības biežums noteikts pēc līdz 2021.g. 9.XII apzināto atradņu skaita: 1=1-6 atradnes; 2=7-40; 3=41-200; 4=201-600; 5= vairāk nekā 600 atradnes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</si>
</sst>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8"/>
      <name val="Arial"/>
      <family val="0"/>
    </font>
    <font>
      <sz val="10.25"/>
      <name val="Arial"/>
      <family val="0"/>
    </font>
    <font>
      <b/>
      <u val="double"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4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7" fillId="0" borderId="6" xfId="0" applyFont="1" applyBorder="1" applyAlignment="1">
      <alignment/>
    </xf>
    <xf numFmtId="0" fontId="7" fillId="5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2" borderId="1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5" borderId="10" xfId="0" applyFont="1" applyFill="1" applyBorder="1" applyAlignment="1">
      <alignment/>
    </xf>
    <xf numFmtId="0" fontId="2" fillId="5" borderId="0" xfId="0" applyFont="1" applyFill="1" applyAlignment="1">
      <alignment/>
    </xf>
    <xf numFmtId="0" fontId="2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5" borderId="1" xfId="0" applyFont="1" applyFill="1" applyBorder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9" borderId="0" xfId="0" applyFill="1" applyAlignment="1">
      <alignment/>
    </xf>
    <xf numFmtId="0" fontId="0" fillId="0" borderId="25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 horizontal="center"/>
    </xf>
    <xf numFmtId="0" fontId="14" fillId="0" borderId="27" xfId="0" applyFont="1" applyBorder="1" applyAlignment="1">
      <alignment/>
    </xf>
    <xf numFmtId="0" fontId="0" fillId="5" borderId="7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5" borderId="6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0" borderId="28" xfId="0" applyBorder="1" applyAlignment="1">
      <alignment/>
    </xf>
    <xf numFmtId="0" fontId="15" fillId="0" borderId="0" xfId="0" applyFont="1" applyFill="1" applyBorder="1" applyAlignment="1">
      <alignment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Gļotsēņu sugu skaits pa valstīm, 2021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sng" baseline="0">
                        <a:latin typeface="Arial"/>
                        <a:ea typeface="Arial"/>
                        <a:cs typeface="Arial"/>
                      </a:rPr>
                      <a:t>108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dbl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'Skaits pa valstīm'!$A$1:$A$21</c:f>
              <c:strCache/>
            </c:strRef>
          </c:cat>
          <c:val>
            <c:numRef>
              <c:f>'Skaits pa valstīm'!$B$1:$B$21</c:f>
              <c:numCache/>
            </c:numRef>
          </c:val>
          <c:smooth val="0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490907"/>
        <c:crosses val="autoZero"/>
        <c:auto val="1"/>
        <c:lblOffset val="100"/>
        <c:noMultiLvlLbl val="0"/>
      </c:catAx>
      <c:valAx>
        <c:axId val="1649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281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114300</xdr:rowOff>
    </xdr:from>
    <xdr:to>
      <xdr:col>17</xdr:col>
      <xdr:colOff>219075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486275" y="114300"/>
        <a:ext cx="6143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1" sqref="I1"/>
    </sheetView>
  </sheetViews>
  <sheetFormatPr defaultColWidth="9.140625" defaultRowHeight="12.75"/>
  <cols>
    <col min="1" max="1" width="8.7109375" style="3" customWidth="1"/>
    <col min="2" max="2" width="8.140625" style="3" customWidth="1"/>
    <col min="3" max="4" width="5.00390625" style="3" bestFit="1" customWidth="1"/>
    <col min="5" max="5" width="8.8515625" style="3" bestFit="1" customWidth="1"/>
    <col min="6" max="6" width="28.8515625" style="0" customWidth="1"/>
    <col min="7" max="7" width="33.28125" style="2" customWidth="1"/>
    <col min="8" max="8" width="8.28125" style="5" customWidth="1"/>
    <col min="9" max="9" width="24.421875" style="3" bestFit="1" customWidth="1"/>
    <col min="10" max="10" width="7.7109375" style="0" customWidth="1"/>
    <col min="11" max="11" width="8.7109375" style="15" customWidth="1"/>
    <col min="12" max="12" width="6.8515625" style="15" customWidth="1"/>
    <col min="13" max="13" width="9.140625" style="15" customWidth="1"/>
    <col min="14" max="14" width="6.7109375" style="15" customWidth="1"/>
    <col min="15" max="15" width="8.28125" style="15" customWidth="1"/>
    <col min="16" max="16" width="9.140625" style="15" customWidth="1"/>
    <col min="17" max="17" width="8.28125" style="15" customWidth="1"/>
  </cols>
  <sheetData>
    <row r="1" spans="6:9" ht="21" thickBot="1">
      <c r="F1" s="6" t="s">
        <v>308</v>
      </c>
      <c r="H1" s="11"/>
      <c r="I1" t="s">
        <v>571</v>
      </c>
    </row>
    <row r="2" spans="1:17" s="4" customFormat="1" ht="128.25" thickBot="1">
      <c r="A2" s="58" t="s">
        <v>376</v>
      </c>
      <c r="B2" s="59" t="s">
        <v>0</v>
      </c>
      <c r="C2" s="99" t="s">
        <v>415</v>
      </c>
      <c r="D2" s="103" t="s">
        <v>414</v>
      </c>
      <c r="E2" s="60" t="s">
        <v>377</v>
      </c>
      <c r="F2" s="9" t="s">
        <v>1</v>
      </c>
      <c r="G2" s="10" t="s">
        <v>271</v>
      </c>
      <c r="H2" s="61" t="s">
        <v>315</v>
      </c>
      <c r="I2" s="60" t="s">
        <v>334</v>
      </c>
      <c r="J2" s="71" t="s">
        <v>391</v>
      </c>
      <c r="K2" s="82" t="s">
        <v>381</v>
      </c>
      <c r="L2" s="62" t="s">
        <v>389</v>
      </c>
      <c r="M2" s="63" t="s">
        <v>379</v>
      </c>
      <c r="N2" s="64" t="s">
        <v>375</v>
      </c>
      <c r="O2" s="65" t="s">
        <v>272</v>
      </c>
      <c r="P2" s="66" t="s">
        <v>369</v>
      </c>
      <c r="Q2" s="67" t="s">
        <v>370</v>
      </c>
    </row>
    <row r="3" spans="1:17" ht="12.75">
      <c r="A3" s="53">
        <v>0</v>
      </c>
      <c r="B3" s="53">
        <v>1</v>
      </c>
      <c r="C3" s="97">
        <v>1</v>
      </c>
      <c r="D3" s="97"/>
      <c r="E3" s="54">
        <v>1</v>
      </c>
      <c r="F3" s="55" t="s">
        <v>2</v>
      </c>
      <c r="G3" s="56" t="s">
        <v>3</v>
      </c>
      <c r="H3" s="83">
        <v>2</v>
      </c>
      <c r="I3" s="84"/>
      <c r="J3" s="72"/>
      <c r="K3" s="57"/>
      <c r="L3" s="57"/>
      <c r="M3" s="57"/>
      <c r="N3" s="57"/>
      <c r="O3" s="57"/>
      <c r="P3" s="57"/>
      <c r="Q3" s="73"/>
    </row>
    <row r="4" spans="1:17" ht="12.75">
      <c r="A4" s="7">
        <v>1</v>
      </c>
      <c r="B4" s="7">
        <v>1</v>
      </c>
      <c r="C4" s="98">
        <v>1</v>
      </c>
      <c r="D4" s="98"/>
      <c r="E4" s="8">
        <v>1</v>
      </c>
      <c r="F4" s="24"/>
      <c r="G4" s="25" t="s">
        <v>4</v>
      </c>
      <c r="H4" s="85">
        <v>0</v>
      </c>
      <c r="I4" s="68"/>
      <c r="J4" s="74"/>
      <c r="K4" s="23"/>
      <c r="L4" s="23">
        <v>1</v>
      </c>
      <c r="M4" s="23"/>
      <c r="N4" s="23"/>
      <c r="O4" s="23"/>
      <c r="P4" s="23"/>
      <c r="Q4" s="75"/>
    </row>
    <row r="5" spans="1:17" ht="12.75">
      <c r="A5" s="7">
        <v>1</v>
      </c>
      <c r="B5" s="7">
        <v>1</v>
      </c>
      <c r="C5" s="98">
        <v>1</v>
      </c>
      <c r="D5" s="98"/>
      <c r="E5" s="8">
        <v>1</v>
      </c>
      <c r="F5" s="24" t="s">
        <v>5</v>
      </c>
      <c r="G5" s="26" t="s">
        <v>6</v>
      </c>
      <c r="H5" s="85">
        <v>1</v>
      </c>
      <c r="I5" s="68"/>
      <c r="J5" s="74"/>
      <c r="K5" s="23"/>
      <c r="L5" s="23"/>
      <c r="M5" s="23"/>
      <c r="N5" s="23"/>
      <c r="O5" s="23"/>
      <c r="P5" s="23"/>
      <c r="Q5" s="75"/>
    </row>
    <row r="6" spans="1:17" ht="12.75">
      <c r="A6" s="7">
        <v>1</v>
      </c>
      <c r="B6" s="7">
        <v>1</v>
      </c>
      <c r="C6" s="98">
        <v>1</v>
      </c>
      <c r="D6" s="98">
        <v>1</v>
      </c>
      <c r="E6" s="8">
        <v>1</v>
      </c>
      <c r="F6" s="24" t="s">
        <v>7</v>
      </c>
      <c r="G6" s="27" t="s">
        <v>8</v>
      </c>
      <c r="H6" s="85">
        <v>3</v>
      </c>
      <c r="I6" s="68"/>
      <c r="J6" s="74"/>
      <c r="K6" s="23"/>
      <c r="L6" s="23"/>
      <c r="M6" s="23"/>
      <c r="N6" s="23"/>
      <c r="O6" s="23"/>
      <c r="P6" s="23"/>
      <c r="Q6" s="75"/>
    </row>
    <row r="7" spans="1:17" ht="12.75">
      <c r="A7" s="7">
        <v>1</v>
      </c>
      <c r="B7" s="7">
        <v>1</v>
      </c>
      <c r="C7" s="98">
        <v>1</v>
      </c>
      <c r="D7" s="98"/>
      <c r="E7" s="8">
        <v>1</v>
      </c>
      <c r="F7" s="24" t="s">
        <v>9</v>
      </c>
      <c r="G7" s="27" t="s">
        <v>10</v>
      </c>
      <c r="H7" s="85">
        <v>3</v>
      </c>
      <c r="I7" s="68"/>
      <c r="J7" s="74"/>
      <c r="K7" s="23"/>
      <c r="L7" s="23"/>
      <c r="M7" s="23"/>
      <c r="N7" s="23"/>
      <c r="O7" s="23"/>
      <c r="P7" s="23"/>
      <c r="Q7" s="75"/>
    </row>
    <row r="8" spans="1:17" ht="12.75">
      <c r="A8" s="7">
        <v>1</v>
      </c>
      <c r="B8" s="7">
        <v>1</v>
      </c>
      <c r="C8" s="98">
        <v>1</v>
      </c>
      <c r="D8" s="98">
        <v>1</v>
      </c>
      <c r="E8" s="8">
        <v>0</v>
      </c>
      <c r="F8" s="28" t="s">
        <v>11</v>
      </c>
      <c r="G8" s="29" t="s">
        <v>12</v>
      </c>
      <c r="H8" s="85">
        <v>3</v>
      </c>
      <c r="I8" s="68" t="s">
        <v>13</v>
      </c>
      <c r="J8" s="74"/>
      <c r="K8" s="23">
        <v>100</v>
      </c>
      <c r="L8" s="23"/>
      <c r="M8" s="23"/>
      <c r="N8" s="23"/>
      <c r="O8" s="23"/>
      <c r="P8" s="23"/>
      <c r="Q8" s="75"/>
    </row>
    <row r="9" spans="1:17" ht="12.75">
      <c r="A9" s="7">
        <v>0</v>
      </c>
      <c r="B9" s="7">
        <v>0</v>
      </c>
      <c r="C9" s="98"/>
      <c r="D9" s="98"/>
      <c r="E9" s="8">
        <v>1</v>
      </c>
      <c r="F9" s="24"/>
      <c r="G9" s="25" t="s">
        <v>14</v>
      </c>
      <c r="H9" s="85">
        <v>0</v>
      </c>
      <c r="I9" s="68"/>
      <c r="J9" s="74"/>
      <c r="K9" s="23"/>
      <c r="L9" s="23">
        <v>1</v>
      </c>
      <c r="M9" s="23"/>
      <c r="N9" s="23"/>
      <c r="O9" s="23"/>
      <c r="P9" s="23"/>
      <c r="Q9" s="75"/>
    </row>
    <row r="10" spans="1:17" ht="12.75">
      <c r="A10" s="7">
        <v>1</v>
      </c>
      <c r="B10" s="7">
        <v>1</v>
      </c>
      <c r="C10" s="98">
        <v>1</v>
      </c>
      <c r="D10" s="98"/>
      <c r="E10" s="8">
        <v>1</v>
      </c>
      <c r="F10" s="24" t="s">
        <v>15</v>
      </c>
      <c r="G10" s="27" t="s">
        <v>16</v>
      </c>
      <c r="H10" s="85">
        <v>1</v>
      </c>
      <c r="I10" s="68"/>
      <c r="J10" s="74"/>
      <c r="K10" s="23"/>
      <c r="L10" s="23"/>
      <c r="M10" s="23"/>
      <c r="N10" s="23"/>
      <c r="O10" s="23"/>
      <c r="P10" s="23"/>
      <c r="Q10" s="75"/>
    </row>
    <row r="11" spans="1:17" ht="12.75">
      <c r="A11" s="7">
        <v>1</v>
      </c>
      <c r="B11" s="7">
        <v>1</v>
      </c>
      <c r="C11" s="98">
        <v>1</v>
      </c>
      <c r="D11" s="98"/>
      <c r="E11" s="8">
        <v>1</v>
      </c>
      <c r="F11" s="30" t="s">
        <v>17</v>
      </c>
      <c r="G11" s="25" t="s">
        <v>18</v>
      </c>
      <c r="H11" s="85">
        <v>0</v>
      </c>
      <c r="I11" s="68"/>
      <c r="J11" s="74"/>
      <c r="K11" s="23"/>
      <c r="L11" s="23">
        <v>1</v>
      </c>
      <c r="M11" s="23"/>
      <c r="N11" s="23"/>
      <c r="O11" s="23"/>
      <c r="P11" s="23"/>
      <c r="Q11" s="75"/>
    </row>
    <row r="12" spans="1:17" ht="12.75">
      <c r="A12" s="7">
        <v>0</v>
      </c>
      <c r="B12" s="7">
        <v>1</v>
      </c>
      <c r="C12" s="98">
        <v>1</v>
      </c>
      <c r="D12" s="98"/>
      <c r="E12" s="8">
        <v>1</v>
      </c>
      <c r="F12" s="24"/>
      <c r="G12" s="25" t="s">
        <v>19</v>
      </c>
      <c r="H12" s="85">
        <v>0</v>
      </c>
      <c r="I12" s="68"/>
      <c r="J12" s="74"/>
      <c r="K12" s="23"/>
      <c r="L12" s="23">
        <v>1</v>
      </c>
      <c r="M12" s="23"/>
      <c r="N12" s="23"/>
      <c r="O12" s="23"/>
      <c r="P12" s="23"/>
      <c r="Q12" s="75"/>
    </row>
    <row r="13" spans="1:17" ht="12.75">
      <c r="A13" s="7">
        <v>1</v>
      </c>
      <c r="B13" s="7">
        <v>1</v>
      </c>
      <c r="C13" s="98">
        <v>1</v>
      </c>
      <c r="D13" s="98">
        <v>1</v>
      </c>
      <c r="E13" s="8">
        <v>1</v>
      </c>
      <c r="F13" s="24" t="s">
        <v>20</v>
      </c>
      <c r="G13" s="27" t="s">
        <v>21</v>
      </c>
      <c r="H13" s="85">
        <v>3</v>
      </c>
      <c r="I13" s="68"/>
      <c r="J13" s="74"/>
      <c r="K13" s="23"/>
      <c r="L13" s="23"/>
      <c r="M13" s="23"/>
      <c r="N13" s="23"/>
      <c r="O13" s="23"/>
      <c r="P13" s="23"/>
      <c r="Q13" s="75"/>
    </row>
    <row r="14" spans="1:17" ht="12.75">
      <c r="A14" s="7">
        <v>1</v>
      </c>
      <c r="B14" s="7">
        <v>1</v>
      </c>
      <c r="C14" s="98">
        <v>1</v>
      </c>
      <c r="D14" s="98"/>
      <c r="E14" s="8">
        <v>1</v>
      </c>
      <c r="F14" s="31" t="s">
        <v>372</v>
      </c>
      <c r="G14" s="26" t="s">
        <v>22</v>
      </c>
      <c r="H14" s="85">
        <v>2</v>
      </c>
      <c r="I14" s="68"/>
      <c r="J14" s="74"/>
      <c r="K14" s="23"/>
      <c r="L14" s="23"/>
      <c r="M14" s="23"/>
      <c r="N14" s="23"/>
      <c r="O14" s="23"/>
      <c r="P14" s="23"/>
      <c r="Q14" s="75">
        <v>1</v>
      </c>
    </row>
    <row r="15" spans="1:17" ht="12.75">
      <c r="A15" s="7">
        <v>1</v>
      </c>
      <c r="B15" s="7">
        <v>1</v>
      </c>
      <c r="C15" s="98">
        <v>1</v>
      </c>
      <c r="D15" s="98"/>
      <c r="E15" s="8">
        <v>1</v>
      </c>
      <c r="F15" s="30" t="s">
        <v>23</v>
      </c>
      <c r="G15" s="26" t="s">
        <v>24</v>
      </c>
      <c r="H15" s="85">
        <v>1</v>
      </c>
      <c r="I15" s="68"/>
      <c r="J15" s="74"/>
      <c r="K15" s="23"/>
      <c r="L15" s="23"/>
      <c r="M15" s="23"/>
      <c r="N15" s="23"/>
      <c r="O15" s="23"/>
      <c r="P15" s="23"/>
      <c r="Q15" s="75"/>
    </row>
    <row r="16" spans="1:17" ht="12.75">
      <c r="A16" s="7">
        <v>1</v>
      </c>
      <c r="B16" s="7">
        <v>1</v>
      </c>
      <c r="C16" s="98">
        <v>1</v>
      </c>
      <c r="D16" s="98"/>
      <c r="E16" s="8">
        <v>1</v>
      </c>
      <c r="F16" s="24" t="s">
        <v>25</v>
      </c>
      <c r="G16" s="26" t="s">
        <v>312</v>
      </c>
      <c r="H16" s="85">
        <v>3</v>
      </c>
      <c r="I16" s="68"/>
      <c r="J16" s="74"/>
      <c r="K16" s="23"/>
      <c r="L16" s="23"/>
      <c r="M16" s="23"/>
      <c r="N16" s="23"/>
      <c r="O16" s="23"/>
      <c r="P16" s="23"/>
      <c r="Q16" s="75"/>
    </row>
    <row r="17" spans="1:17" ht="12.75">
      <c r="A17" s="7">
        <v>0</v>
      </c>
      <c r="B17" s="7">
        <v>1</v>
      </c>
      <c r="C17" s="98"/>
      <c r="D17" s="98"/>
      <c r="E17" s="8">
        <v>0</v>
      </c>
      <c r="F17" s="28" t="s">
        <v>26</v>
      </c>
      <c r="G17" s="32" t="s">
        <v>311</v>
      </c>
      <c r="H17" s="85">
        <v>1</v>
      </c>
      <c r="I17" s="68" t="s">
        <v>27</v>
      </c>
      <c r="J17" s="74"/>
      <c r="K17" s="23">
        <v>100</v>
      </c>
      <c r="L17" s="23"/>
      <c r="M17" s="23"/>
      <c r="N17" s="23"/>
      <c r="O17" s="23"/>
      <c r="P17" s="23"/>
      <c r="Q17" s="75">
        <v>1</v>
      </c>
    </row>
    <row r="18" spans="1:17" ht="12.75">
      <c r="A18" s="7">
        <v>0</v>
      </c>
      <c r="B18" s="7">
        <v>1</v>
      </c>
      <c r="C18" s="98">
        <v>1</v>
      </c>
      <c r="D18" s="98">
        <v>1</v>
      </c>
      <c r="E18" s="8">
        <v>0</v>
      </c>
      <c r="F18" s="28" t="s">
        <v>318</v>
      </c>
      <c r="G18" s="29" t="s">
        <v>295</v>
      </c>
      <c r="H18" s="85">
        <v>1</v>
      </c>
      <c r="I18" s="69" t="s">
        <v>331</v>
      </c>
      <c r="J18" s="74"/>
      <c r="K18" s="23">
        <v>1</v>
      </c>
      <c r="L18" s="23"/>
      <c r="M18" s="23"/>
      <c r="N18" s="23"/>
      <c r="O18" s="23"/>
      <c r="P18" s="23"/>
      <c r="Q18" s="75"/>
    </row>
    <row r="19" spans="1:17" ht="12.75">
      <c r="A19" s="7">
        <v>1</v>
      </c>
      <c r="B19" s="7">
        <v>1</v>
      </c>
      <c r="C19" s="98">
        <v>1</v>
      </c>
      <c r="D19" s="98">
        <v>1</v>
      </c>
      <c r="E19" s="8">
        <v>0</v>
      </c>
      <c r="F19" s="28" t="s">
        <v>28</v>
      </c>
      <c r="G19" s="29" t="s">
        <v>279</v>
      </c>
      <c r="H19" s="85">
        <v>1</v>
      </c>
      <c r="I19" s="69" t="s">
        <v>335</v>
      </c>
      <c r="J19" s="74"/>
      <c r="K19" s="23">
        <v>1</v>
      </c>
      <c r="L19" s="23"/>
      <c r="M19" s="23"/>
      <c r="N19" s="23"/>
      <c r="O19" s="23"/>
      <c r="P19" s="23"/>
      <c r="Q19" s="75"/>
    </row>
    <row r="20" spans="1:17" ht="12.75">
      <c r="A20" s="7">
        <v>1</v>
      </c>
      <c r="B20" s="7">
        <v>1</v>
      </c>
      <c r="C20" s="98">
        <v>1</v>
      </c>
      <c r="D20" s="98">
        <v>1</v>
      </c>
      <c r="E20" s="8">
        <v>0</v>
      </c>
      <c r="F20" s="28" t="s">
        <v>30</v>
      </c>
      <c r="G20" s="29" t="s">
        <v>31</v>
      </c>
      <c r="H20" s="85">
        <v>3</v>
      </c>
      <c r="I20" s="68" t="s">
        <v>384</v>
      </c>
      <c r="J20" s="74"/>
      <c r="K20" s="23">
        <v>100</v>
      </c>
      <c r="L20" s="23"/>
      <c r="M20" s="23"/>
      <c r="N20" s="23"/>
      <c r="O20" s="23"/>
      <c r="P20" s="23"/>
      <c r="Q20" s="75"/>
    </row>
    <row r="21" spans="1:17" ht="12.75">
      <c r="A21" s="7">
        <v>1</v>
      </c>
      <c r="B21" s="7">
        <v>1</v>
      </c>
      <c r="C21" s="98">
        <v>1</v>
      </c>
      <c r="D21" s="98">
        <v>1</v>
      </c>
      <c r="E21" s="8">
        <v>1</v>
      </c>
      <c r="F21" s="30" t="s">
        <v>32</v>
      </c>
      <c r="G21" s="26" t="s">
        <v>33</v>
      </c>
      <c r="H21" s="85">
        <v>1</v>
      </c>
      <c r="I21" s="68"/>
      <c r="J21" s="74"/>
      <c r="K21" s="23"/>
      <c r="L21" s="23"/>
      <c r="M21" s="23"/>
      <c r="N21" s="23"/>
      <c r="O21" s="23"/>
      <c r="P21" s="23"/>
      <c r="Q21" s="75"/>
    </row>
    <row r="22" spans="1:17" ht="12.75">
      <c r="A22" s="7">
        <v>1</v>
      </c>
      <c r="B22" s="7">
        <v>0</v>
      </c>
      <c r="C22" s="98">
        <v>1</v>
      </c>
      <c r="D22" s="98"/>
      <c r="E22" s="8">
        <v>1</v>
      </c>
      <c r="F22" s="30" t="s">
        <v>35</v>
      </c>
      <c r="G22" s="26" t="s">
        <v>36</v>
      </c>
      <c r="H22" s="85">
        <v>1</v>
      </c>
      <c r="I22" s="68"/>
      <c r="J22" s="74"/>
      <c r="K22" s="23"/>
      <c r="L22" s="23"/>
      <c r="M22" s="23"/>
      <c r="N22" s="23"/>
      <c r="O22" s="23"/>
      <c r="P22" s="23"/>
      <c r="Q22" s="75"/>
    </row>
    <row r="23" spans="1:17" ht="12.75">
      <c r="A23" s="12">
        <v>0</v>
      </c>
      <c r="B23" s="12">
        <v>0</v>
      </c>
      <c r="C23" s="98"/>
      <c r="D23" s="98"/>
      <c r="E23" s="13">
        <v>0</v>
      </c>
      <c r="F23" s="28" t="s">
        <v>317</v>
      </c>
      <c r="G23" s="29" t="s">
        <v>298</v>
      </c>
      <c r="H23" s="85">
        <v>1</v>
      </c>
      <c r="I23" s="69" t="s">
        <v>336</v>
      </c>
      <c r="J23" s="76">
        <v>1</v>
      </c>
      <c r="K23" s="12">
        <v>1</v>
      </c>
      <c r="L23" s="23"/>
      <c r="M23" s="23"/>
      <c r="N23" s="23"/>
      <c r="O23" s="23"/>
      <c r="P23" s="23"/>
      <c r="Q23" s="75"/>
    </row>
    <row r="24" spans="1:17" ht="12.75">
      <c r="A24" s="7">
        <v>1</v>
      </c>
      <c r="B24" s="7">
        <v>1</v>
      </c>
      <c r="C24" s="98">
        <v>1</v>
      </c>
      <c r="D24" s="98"/>
      <c r="E24" s="8">
        <v>1</v>
      </c>
      <c r="F24" s="31" t="s">
        <v>309</v>
      </c>
      <c r="G24" s="26" t="s">
        <v>37</v>
      </c>
      <c r="H24" s="85">
        <v>3</v>
      </c>
      <c r="I24" s="68"/>
      <c r="J24" s="74"/>
      <c r="K24" s="23"/>
      <c r="L24" s="23"/>
      <c r="M24" s="23"/>
      <c r="N24" s="23"/>
      <c r="O24" s="23"/>
      <c r="P24" s="23"/>
      <c r="Q24" s="75">
        <v>1</v>
      </c>
    </row>
    <row r="25" spans="1:17" ht="12.75">
      <c r="A25" s="7">
        <v>0</v>
      </c>
      <c r="B25" s="7">
        <v>1</v>
      </c>
      <c r="C25" s="98">
        <v>1</v>
      </c>
      <c r="D25" s="98"/>
      <c r="E25" s="8">
        <v>1</v>
      </c>
      <c r="F25" s="30" t="s">
        <v>38</v>
      </c>
      <c r="G25" s="26" t="s">
        <v>39</v>
      </c>
      <c r="H25" s="85">
        <v>1</v>
      </c>
      <c r="I25" s="68"/>
      <c r="J25" s="74"/>
      <c r="K25" s="23"/>
      <c r="L25" s="23"/>
      <c r="M25" s="23"/>
      <c r="N25" s="23"/>
      <c r="O25" s="23"/>
      <c r="P25" s="23"/>
      <c r="Q25" s="75"/>
    </row>
    <row r="26" spans="1:17" ht="12.75">
      <c r="A26" s="7">
        <v>0</v>
      </c>
      <c r="B26" s="7">
        <v>1</v>
      </c>
      <c r="C26" s="98">
        <v>1</v>
      </c>
      <c r="D26" s="98">
        <v>1</v>
      </c>
      <c r="E26" s="8">
        <v>0</v>
      </c>
      <c r="F26" s="28" t="s">
        <v>40</v>
      </c>
      <c r="G26" s="29" t="s">
        <v>41</v>
      </c>
      <c r="H26" s="85">
        <v>2</v>
      </c>
      <c r="I26" s="68" t="s">
        <v>385</v>
      </c>
      <c r="J26" s="74"/>
      <c r="K26" s="23">
        <v>100</v>
      </c>
      <c r="L26" s="23"/>
      <c r="M26" s="23"/>
      <c r="N26" s="23"/>
      <c r="O26" s="23"/>
      <c r="P26" s="23"/>
      <c r="Q26" s="75"/>
    </row>
    <row r="27" spans="1:17" ht="12.75">
      <c r="A27" s="7">
        <v>1</v>
      </c>
      <c r="B27" s="7">
        <v>1</v>
      </c>
      <c r="C27" s="98">
        <v>1</v>
      </c>
      <c r="D27" s="98"/>
      <c r="E27" s="8">
        <v>1</v>
      </c>
      <c r="F27" s="24"/>
      <c r="G27" s="25" t="s">
        <v>43</v>
      </c>
      <c r="H27" s="85">
        <v>0</v>
      </c>
      <c r="I27" s="68"/>
      <c r="J27" s="74"/>
      <c r="K27" s="23"/>
      <c r="L27" s="23">
        <v>1</v>
      </c>
      <c r="M27" s="23"/>
      <c r="N27" s="23"/>
      <c r="O27" s="23"/>
      <c r="P27" s="23"/>
      <c r="Q27" s="75"/>
    </row>
    <row r="28" spans="1:17" ht="12.75">
      <c r="A28" s="7">
        <v>1</v>
      </c>
      <c r="B28" s="7">
        <v>1</v>
      </c>
      <c r="C28" s="98">
        <v>1</v>
      </c>
      <c r="D28" s="98"/>
      <c r="E28" s="8">
        <v>1</v>
      </c>
      <c r="F28" s="24" t="s">
        <v>44</v>
      </c>
      <c r="G28" s="33" t="s">
        <v>45</v>
      </c>
      <c r="H28" s="86">
        <v>4</v>
      </c>
      <c r="I28" s="68"/>
      <c r="J28" s="74"/>
      <c r="K28" s="23"/>
      <c r="L28" s="23"/>
      <c r="M28" s="23"/>
      <c r="N28" s="23"/>
      <c r="O28" s="23"/>
      <c r="P28" s="23"/>
      <c r="Q28" s="75"/>
    </row>
    <row r="29" spans="1:17" ht="12.75">
      <c r="A29" s="7"/>
      <c r="B29" s="7"/>
      <c r="C29" s="98">
        <v>1</v>
      </c>
      <c r="D29" s="98"/>
      <c r="E29" s="18">
        <v>1</v>
      </c>
      <c r="F29" s="24" t="s">
        <v>46</v>
      </c>
      <c r="G29" s="34" t="s">
        <v>47</v>
      </c>
      <c r="H29" s="86">
        <v>4</v>
      </c>
      <c r="I29" s="68"/>
      <c r="J29" s="74"/>
      <c r="K29" s="23"/>
      <c r="L29" s="23"/>
      <c r="M29" s="23"/>
      <c r="N29" s="23"/>
      <c r="O29" s="23">
        <v>1</v>
      </c>
      <c r="P29" s="23">
        <v>1</v>
      </c>
      <c r="Q29" s="75"/>
    </row>
    <row r="30" spans="1:17" ht="12.75">
      <c r="A30" s="7">
        <v>0</v>
      </c>
      <c r="B30" s="7">
        <v>0</v>
      </c>
      <c r="C30" s="98"/>
      <c r="D30" s="98"/>
      <c r="E30" s="8">
        <v>0</v>
      </c>
      <c r="F30" s="38" t="s">
        <v>382</v>
      </c>
      <c r="G30" s="39" t="s">
        <v>383</v>
      </c>
      <c r="H30" s="86"/>
      <c r="I30" s="68" t="s">
        <v>331</v>
      </c>
      <c r="J30" s="74"/>
      <c r="K30" s="23"/>
      <c r="L30" s="23"/>
      <c r="M30" s="23"/>
      <c r="N30" s="23">
        <v>1</v>
      </c>
      <c r="O30" s="23"/>
      <c r="P30" s="23"/>
      <c r="Q30" s="75"/>
    </row>
    <row r="31" spans="1:17" ht="12.75">
      <c r="A31" s="7">
        <v>1</v>
      </c>
      <c r="B31" s="7">
        <v>1</v>
      </c>
      <c r="C31" s="98">
        <v>1</v>
      </c>
      <c r="D31" s="98"/>
      <c r="E31" s="8">
        <v>1</v>
      </c>
      <c r="F31" s="35" t="s">
        <v>371</v>
      </c>
      <c r="G31" s="26" t="s">
        <v>48</v>
      </c>
      <c r="H31" s="85">
        <v>1</v>
      </c>
      <c r="I31" s="68"/>
      <c r="J31" s="74"/>
      <c r="K31" s="23"/>
      <c r="L31" s="23"/>
      <c r="M31" s="23"/>
      <c r="N31" s="23"/>
      <c r="O31" s="23"/>
      <c r="P31" s="23"/>
      <c r="Q31" s="75">
        <v>1</v>
      </c>
    </row>
    <row r="32" spans="1:17" ht="12.75">
      <c r="A32" s="7">
        <v>1</v>
      </c>
      <c r="B32" s="7">
        <v>1</v>
      </c>
      <c r="C32" s="98">
        <v>1</v>
      </c>
      <c r="D32" s="98">
        <v>1</v>
      </c>
      <c r="E32" s="8">
        <v>1</v>
      </c>
      <c r="F32" s="30" t="s">
        <v>49</v>
      </c>
      <c r="G32" s="26" t="s">
        <v>50</v>
      </c>
      <c r="H32" s="85">
        <v>2</v>
      </c>
      <c r="I32" s="68"/>
      <c r="J32" s="74"/>
      <c r="K32" s="23"/>
      <c r="L32" s="23"/>
      <c r="M32" s="23"/>
      <c r="N32" s="23"/>
      <c r="O32" s="23"/>
      <c r="P32" s="23"/>
      <c r="Q32" s="75"/>
    </row>
    <row r="33" spans="1:17" ht="12.75">
      <c r="A33" s="7">
        <v>0</v>
      </c>
      <c r="B33" s="7">
        <v>1</v>
      </c>
      <c r="C33" s="98">
        <v>1</v>
      </c>
      <c r="D33" s="98"/>
      <c r="E33" s="8">
        <v>1</v>
      </c>
      <c r="F33" s="36" t="s">
        <v>51</v>
      </c>
      <c r="G33" s="37" t="s">
        <v>52</v>
      </c>
      <c r="H33" s="85">
        <v>2</v>
      </c>
      <c r="I33" s="87" t="s">
        <v>289</v>
      </c>
      <c r="J33" s="74"/>
      <c r="K33" s="23"/>
      <c r="L33" s="23"/>
      <c r="M33" s="23">
        <v>1</v>
      </c>
      <c r="N33" s="23"/>
      <c r="O33" s="23"/>
      <c r="P33" s="23"/>
      <c r="Q33" s="75"/>
    </row>
    <row r="34" spans="1:17" ht="12.75">
      <c r="A34" s="7">
        <v>1</v>
      </c>
      <c r="B34" s="7">
        <v>1</v>
      </c>
      <c r="C34" s="98">
        <v>1</v>
      </c>
      <c r="D34" s="98">
        <v>1</v>
      </c>
      <c r="E34" s="8">
        <v>0</v>
      </c>
      <c r="F34" s="28" t="s">
        <v>53</v>
      </c>
      <c r="G34" s="29" t="s">
        <v>54</v>
      </c>
      <c r="H34" s="85">
        <v>2</v>
      </c>
      <c r="I34" s="68" t="s">
        <v>34</v>
      </c>
      <c r="J34" s="74"/>
      <c r="K34" s="23">
        <v>100</v>
      </c>
      <c r="L34" s="23"/>
      <c r="M34" s="23"/>
      <c r="N34" s="23"/>
      <c r="O34" s="23"/>
      <c r="P34" s="23"/>
      <c r="Q34" s="75"/>
    </row>
    <row r="35" spans="1:17" ht="12.75">
      <c r="A35" s="7">
        <v>1</v>
      </c>
      <c r="B35" s="7">
        <v>1</v>
      </c>
      <c r="C35" s="98">
        <v>1</v>
      </c>
      <c r="D35" s="98">
        <v>1</v>
      </c>
      <c r="E35" s="8">
        <v>1</v>
      </c>
      <c r="F35" s="30" t="s">
        <v>55</v>
      </c>
      <c r="G35" s="26" t="s">
        <v>56</v>
      </c>
      <c r="H35" s="85">
        <v>1</v>
      </c>
      <c r="I35" s="68"/>
      <c r="J35" s="74"/>
      <c r="K35" s="23"/>
      <c r="L35" s="23"/>
      <c r="M35" s="23"/>
      <c r="N35" s="23"/>
      <c r="O35" s="23"/>
      <c r="P35" s="23"/>
      <c r="Q35" s="75"/>
    </row>
    <row r="36" spans="1:17" ht="12.75">
      <c r="A36" s="7">
        <v>1</v>
      </c>
      <c r="B36" s="7">
        <v>1</v>
      </c>
      <c r="C36" s="98"/>
      <c r="D36" s="98">
        <v>1</v>
      </c>
      <c r="E36" s="8">
        <v>0</v>
      </c>
      <c r="F36" s="28" t="s">
        <v>316</v>
      </c>
      <c r="G36" s="29" t="s">
        <v>284</v>
      </c>
      <c r="H36" s="85">
        <v>1</v>
      </c>
      <c r="I36" s="69" t="s">
        <v>341</v>
      </c>
      <c r="J36" s="74"/>
      <c r="K36" s="23">
        <v>1</v>
      </c>
      <c r="L36" s="23"/>
      <c r="M36" s="23"/>
      <c r="N36" s="23"/>
      <c r="O36" s="23"/>
      <c r="P36" s="23"/>
      <c r="Q36" s="75"/>
    </row>
    <row r="37" spans="1:17" ht="12.75">
      <c r="A37" s="7">
        <v>1</v>
      </c>
      <c r="B37" s="7">
        <v>0</v>
      </c>
      <c r="C37" s="98">
        <v>1</v>
      </c>
      <c r="D37" s="98"/>
      <c r="E37" s="8">
        <v>0</v>
      </c>
      <c r="F37" s="28" t="s">
        <v>57</v>
      </c>
      <c r="G37" s="29" t="s">
        <v>58</v>
      </c>
      <c r="H37" s="85">
        <v>1</v>
      </c>
      <c r="I37" s="68" t="s">
        <v>34</v>
      </c>
      <c r="J37" s="74"/>
      <c r="K37" s="23">
        <v>100</v>
      </c>
      <c r="L37" s="23"/>
      <c r="M37" s="23"/>
      <c r="N37" s="23"/>
      <c r="O37" s="23"/>
      <c r="P37" s="23"/>
      <c r="Q37" s="75"/>
    </row>
    <row r="38" spans="1:17" ht="12.75">
      <c r="A38" s="7">
        <v>0</v>
      </c>
      <c r="B38" s="7">
        <v>0</v>
      </c>
      <c r="C38" s="98"/>
      <c r="D38" s="98"/>
      <c r="E38" s="8">
        <v>0</v>
      </c>
      <c r="F38" s="38"/>
      <c r="G38" s="39" t="s">
        <v>59</v>
      </c>
      <c r="H38" s="85"/>
      <c r="I38" s="68" t="s">
        <v>34</v>
      </c>
      <c r="J38" s="74"/>
      <c r="K38" s="23"/>
      <c r="L38" s="23"/>
      <c r="M38" s="23"/>
      <c r="N38" s="23">
        <v>1</v>
      </c>
      <c r="O38" s="23"/>
      <c r="P38" s="23"/>
      <c r="Q38" s="75"/>
    </row>
    <row r="39" spans="1:17" ht="12.75">
      <c r="A39" s="7">
        <v>1</v>
      </c>
      <c r="B39" s="7">
        <v>1</v>
      </c>
      <c r="C39" s="98">
        <v>1</v>
      </c>
      <c r="D39" s="98"/>
      <c r="E39" s="8">
        <v>0</v>
      </c>
      <c r="F39" s="28" t="s">
        <v>60</v>
      </c>
      <c r="G39" s="29" t="s">
        <v>61</v>
      </c>
      <c r="H39" s="85">
        <v>3</v>
      </c>
      <c r="I39" s="68" t="s">
        <v>365</v>
      </c>
      <c r="J39" s="77"/>
      <c r="K39" s="23">
        <v>100</v>
      </c>
      <c r="L39" s="23"/>
      <c r="M39" s="23"/>
      <c r="N39" s="23"/>
      <c r="O39" s="23"/>
      <c r="P39" s="23"/>
      <c r="Q39" s="75"/>
    </row>
    <row r="40" spans="1:17" s="1" customFormat="1" ht="12.75">
      <c r="A40" s="7">
        <v>0</v>
      </c>
      <c r="B40" s="7">
        <v>1</v>
      </c>
      <c r="C40" s="98">
        <v>1</v>
      </c>
      <c r="D40" s="98"/>
      <c r="E40" s="8">
        <v>0</v>
      </c>
      <c r="F40" s="38" t="s">
        <v>62</v>
      </c>
      <c r="G40" s="39" t="s">
        <v>63</v>
      </c>
      <c r="H40" s="85"/>
      <c r="I40" s="68" t="s">
        <v>27</v>
      </c>
      <c r="J40" s="78"/>
      <c r="K40" s="7"/>
      <c r="L40" s="7"/>
      <c r="M40" s="7"/>
      <c r="N40" s="7">
        <v>1</v>
      </c>
      <c r="O40" s="7"/>
      <c r="P40" s="7"/>
      <c r="Q40" s="68"/>
    </row>
    <row r="41" spans="1:17" s="1" customFormat="1" ht="12.75">
      <c r="A41" s="7">
        <v>0</v>
      </c>
      <c r="B41" s="7">
        <v>1</v>
      </c>
      <c r="C41" s="98">
        <v>1</v>
      </c>
      <c r="D41" s="98"/>
      <c r="E41" s="8">
        <v>0</v>
      </c>
      <c r="F41" s="28" t="s">
        <v>399</v>
      </c>
      <c r="G41" s="29" t="s">
        <v>398</v>
      </c>
      <c r="H41" s="85">
        <v>1</v>
      </c>
      <c r="I41" s="69" t="s">
        <v>397</v>
      </c>
      <c r="J41" s="78"/>
      <c r="K41" s="7">
        <v>1</v>
      </c>
      <c r="L41" s="7"/>
      <c r="M41" s="7"/>
      <c r="N41" s="7"/>
      <c r="O41" s="7"/>
      <c r="P41" s="7"/>
      <c r="Q41" s="68"/>
    </row>
    <row r="42" spans="1:17" s="1" customFormat="1" ht="12.75">
      <c r="A42" s="7"/>
      <c r="B42" s="7"/>
      <c r="C42" s="98"/>
      <c r="D42" s="98">
        <v>1</v>
      </c>
      <c r="E42" s="8"/>
      <c r="F42" s="28" t="s">
        <v>64</v>
      </c>
      <c r="G42" s="40" t="s">
        <v>65</v>
      </c>
      <c r="H42" s="85">
        <v>1</v>
      </c>
      <c r="I42" s="68" t="s">
        <v>34</v>
      </c>
      <c r="J42" s="78"/>
      <c r="K42" s="23">
        <v>100</v>
      </c>
      <c r="L42" s="7"/>
      <c r="M42" s="7"/>
      <c r="N42" s="7"/>
      <c r="O42" s="7">
        <v>1</v>
      </c>
      <c r="P42" s="7"/>
      <c r="Q42" s="68"/>
    </row>
    <row r="43" spans="1:17" ht="12.75">
      <c r="A43" s="7">
        <v>1</v>
      </c>
      <c r="B43" s="7">
        <v>1</v>
      </c>
      <c r="C43" s="98">
        <v>1</v>
      </c>
      <c r="D43" s="98">
        <v>1</v>
      </c>
      <c r="E43" s="8">
        <v>1</v>
      </c>
      <c r="F43" s="30" t="s">
        <v>66</v>
      </c>
      <c r="G43" s="26" t="s">
        <v>67</v>
      </c>
      <c r="H43" s="85">
        <v>2</v>
      </c>
      <c r="I43" s="68"/>
      <c r="J43" s="74"/>
      <c r="K43" s="23"/>
      <c r="L43" s="23"/>
      <c r="M43" s="23"/>
      <c r="N43" s="23"/>
      <c r="O43" s="23"/>
      <c r="P43" s="23"/>
      <c r="Q43" s="75"/>
    </row>
    <row r="44" spans="1:17" ht="12.75">
      <c r="A44" s="7">
        <v>1</v>
      </c>
      <c r="B44" s="7">
        <v>1</v>
      </c>
      <c r="C44" s="98">
        <v>1</v>
      </c>
      <c r="D44" s="98"/>
      <c r="E44" s="8">
        <v>0</v>
      </c>
      <c r="F44" s="28" t="s">
        <v>68</v>
      </c>
      <c r="G44" s="29" t="s">
        <v>69</v>
      </c>
      <c r="H44" s="85">
        <v>1</v>
      </c>
      <c r="I44" s="68" t="s">
        <v>107</v>
      </c>
      <c r="J44" s="74"/>
      <c r="K44" s="23">
        <v>100</v>
      </c>
      <c r="L44" s="23"/>
      <c r="M44" s="23"/>
      <c r="N44" s="23"/>
      <c r="O44" s="23"/>
      <c r="P44" s="23"/>
      <c r="Q44" s="75"/>
    </row>
    <row r="45" spans="1:17" ht="12.75">
      <c r="A45" s="7">
        <v>1</v>
      </c>
      <c r="B45" s="7">
        <v>1</v>
      </c>
      <c r="C45" s="98">
        <v>1</v>
      </c>
      <c r="D45" s="98">
        <v>1</v>
      </c>
      <c r="E45" s="8">
        <v>1</v>
      </c>
      <c r="F45" s="24" t="s">
        <v>70</v>
      </c>
      <c r="G45" s="27" t="s">
        <v>71</v>
      </c>
      <c r="H45" s="85">
        <v>3</v>
      </c>
      <c r="I45" s="68"/>
      <c r="J45" s="74"/>
      <c r="K45" s="23"/>
      <c r="L45" s="23"/>
      <c r="M45" s="23"/>
      <c r="N45" s="23"/>
      <c r="O45" s="23"/>
      <c r="P45" s="23"/>
      <c r="Q45" s="75"/>
    </row>
    <row r="46" spans="1:17" ht="12.75">
      <c r="A46" s="7">
        <v>0</v>
      </c>
      <c r="B46" s="7">
        <v>1</v>
      </c>
      <c r="C46" s="98">
        <v>1</v>
      </c>
      <c r="D46" s="98">
        <v>1</v>
      </c>
      <c r="E46" s="8">
        <v>0</v>
      </c>
      <c r="F46" s="28" t="s">
        <v>72</v>
      </c>
      <c r="G46" s="29" t="s">
        <v>73</v>
      </c>
      <c r="H46" s="85">
        <v>1</v>
      </c>
      <c r="I46" s="68" t="s">
        <v>27</v>
      </c>
      <c r="J46" s="74"/>
      <c r="K46" s="23">
        <v>100</v>
      </c>
      <c r="L46" s="23"/>
      <c r="M46" s="23"/>
      <c r="N46" s="23"/>
      <c r="O46" s="23"/>
      <c r="P46" s="23"/>
      <c r="Q46" s="75"/>
    </row>
    <row r="47" spans="1:17" ht="12.75">
      <c r="A47" s="7">
        <v>1</v>
      </c>
      <c r="B47" s="7">
        <v>1</v>
      </c>
      <c r="C47" s="98">
        <v>1</v>
      </c>
      <c r="D47" s="98">
        <v>1</v>
      </c>
      <c r="E47" s="8">
        <v>1</v>
      </c>
      <c r="F47" s="30" t="s">
        <v>74</v>
      </c>
      <c r="G47" s="26" t="s">
        <v>75</v>
      </c>
      <c r="H47" s="85">
        <v>2</v>
      </c>
      <c r="I47" s="68"/>
      <c r="J47" s="74"/>
      <c r="K47" s="23"/>
      <c r="L47" s="23"/>
      <c r="M47" s="23"/>
      <c r="N47" s="23"/>
      <c r="O47" s="23"/>
      <c r="P47" s="23"/>
      <c r="Q47" s="75"/>
    </row>
    <row r="48" spans="1:17" ht="12.75">
      <c r="A48" s="7">
        <v>1</v>
      </c>
      <c r="B48" s="7">
        <v>1</v>
      </c>
      <c r="C48" s="98">
        <v>1</v>
      </c>
      <c r="D48" s="98">
        <v>1</v>
      </c>
      <c r="E48" s="8">
        <v>1</v>
      </c>
      <c r="F48" s="30" t="s">
        <v>76</v>
      </c>
      <c r="G48" s="43" t="s">
        <v>393</v>
      </c>
      <c r="H48" s="85">
        <v>2</v>
      </c>
      <c r="I48" s="68"/>
      <c r="J48" s="74"/>
      <c r="K48" s="23"/>
      <c r="L48" s="23"/>
      <c r="M48" s="23"/>
      <c r="N48" s="23"/>
      <c r="O48" s="23"/>
      <c r="P48" s="23"/>
      <c r="Q48" s="75"/>
    </row>
    <row r="49" spans="1:17" ht="12.75">
      <c r="A49" s="7"/>
      <c r="B49" s="7"/>
      <c r="C49" s="98">
        <v>1</v>
      </c>
      <c r="D49" s="98"/>
      <c r="E49" s="8"/>
      <c r="F49" s="49" t="s">
        <v>392</v>
      </c>
      <c r="G49" s="40" t="s">
        <v>386</v>
      </c>
      <c r="H49" s="85">
        <v>1</v>
      </c>
      <c r="I49" s="68" t="s">
        <v>27</v>
      </c>
      <c r="J49" s="74"/>
      <c r="K49" s="23">
        <v>100</v>
      </c>
      <c r="L49" s="23"/>
      <c r="M49" s="23"/>
      <c r="N49" s="23"/>
      <c r="O49" s="23">
        <v>1</v>
      </c>
      <c r="P49" s="23"/>
      <c r="Q49" s="75"/>
    </row>
    <row r="50" spans="1:17" ht="12.75">
      <c r="A50" s="12">
        <v>0</v>
      </c>
      <c r="B50" s="12">
        <v>0</v>
      </c>
      <c r="C50" s="98"/>
      <c r="D50" s="98"/>
      <c r="E50" s="13">
        <v>0</v>
      </c>
      <c r="F50" s="49" t="s">
        <v>401</v>
      </c>
      <c r="G50" s="29" t="s">
        <v>400</v>
      </c>
      <c r="H50" s="85">
        <v>1</v>
      </c>
      <c r="I50" s="69" t="s">
        <v>331</v>
      </c>
      <c r="J50" s="76">
        <v>1</v>
      </c>
      <c r="K50" s="12">
        <v>1</v>
      </c>
      <c r="L50" s="23"/>
      <c r="M50" s="23"/>
      <c r="N50" s="23"/>
      <c r="O50" s="23"/>
      <c r="P50" s="23"/>
      <c r="Q50" s="75"/>
    </row>
    <row r="51" spans="1:17" ht="12.75">
      <c r="A51" s="7">
        <v>0</v>
      </c>
      <c r="B51" s="7">
        <v>0</v>
      </c>
      <c r="C51" s="98"/>
      <c r="D51" s="98"/>
      <c r="E51" s="8">
        <v>1</v>
      </c>
      <c r="F51" s="30" t="s">
        <v>77</v>
      </c>
      <c r="G51" s="26" t="s">
        <v>78</v>
      </c>
      <c r="H51" s="85">
        <v>1</v>
      </c>
      <c r="I51" s="68"/>
      <c r="J51" s="74"/>
      <c r="K51" s="23"/>
      <c r="L51" s="23"/>
      <c r="M51" s="23"/>
      <c r="N51" s="23"/>
      <c r="O51" s="23"/>
      <c r="P51" s="23"/>
      <c r="Q51" s="75"/>
    </row>
    <row r="52" spans="1:17" ht="12.75">
      <c r="A52" s="7">
        <v>0</v>
      </c>
      <c r="B52" s="7">
        <v>0</v>
      </c>
      <c r="C52" s="98">
        <v>1</v>
      </c>
      <c r="D52" s="98"/>
      <c r="E52" s="8">
        <v>1</v>
      </c>
      <c r="F52" s="30" t="s">
        <v>79</v>
      </c>
      <c r="G52" s="26" t="s">
        <v>80</v>
      </c>
      <c r="H52" s="85">
        <v>1</v>
      </c>
      <c r="I52" s="68"/>
      <c r="J52" s="74"/>
      <c r="K52" s="23"/>
      <c r="L52" s="23"/>
      <c r="M52" s="23"/>
      <c r="N52" s="23"/>
      <c r="O52" s="23"/>
      <c r="P52" s="23"/>
      <c r="Q52" s="75"/>
    </row>
    <row r="53" spans="1:17" ht="12.75">
      <c r="A53" s="7">
        <v>1</v>
      </c>
      <c r="B53" s="7">
        <v>1</v>
      </c>
      <c r="C53" s="98">
        <v>1</v>
      </c>
      <c r="D53" s="98"/>
      <c r="E53" s="8">
        <v>0</v>
      </c>
      <c r="F53" s="28" t="s">
        <v>320</v>
      </c>
      <c r="G53" s="29" t="s">
        <v>278</v>
      </c>
      <c r="H53" s="85">
        <v>1</v>
      </c>
      <c r="I53" s="69" t="s">
        <v>336</v>
      </c>
      <c r="J53" s="74"/>
      <c r="K53" s="23">
        <v>1</v>
      </c>
      <c r="L53" s="23"/>
      <c r="M53" s="23"/>
      <c r="N53" s="23"/>
      <c r="O53" s="23"/>
      <c r="P53" s="23"/>
      <c r="Q53" s="75"/>
    </row>
    <row r="54" spans="1:17" ht="12.75">
      <c r="A54" s="7">
        <v>1</v>
      </c>
      <c r="B54" s="7">
        <v>1</v>
      </c>
      <c r="C54" s="98">
        <v>1</v>
      </c>
      <c r="D54" s="98">
        <v>1</v>
      </c>
      <c r="E54" s="8">
        <v>0</v>
      </c>
      <c r="F54" s="28" t="s">
        <v>81</v>
      </c>
      <c r="G54" s="29" t="s">
        <v>82</v>
      </c>
      <c r="H54" s="85">
        <v>1</v>
      </c>
      <c r="I54" s="68" t="s">
        <v>27</v>
      </c>
      <c r="J54" s="74"/>
      <c r="K54" s="23">
        <v>100</v>
      </c>
      <c r="L54" s="23"/>
      <c r="M54" s="23"/>
      <c r="N54" s="23"/>
      <c r="O54" s="23"/>
      <c r="P54" s="23"/>
      <c r="Q54" s="75"/>
    </row>
    <row r="55" spans="1:17" ht="12.75">
      <c r="A55" s="7">
        <v>1</v>
      </c>
      <c r="B55" s="7">
        <v>1</v>
      </c>
      <c r="C55" s="98">
        <v>1</v>
      </c>
      <c r="D55" s="98">
        <v>1</v>
      </c>
      <c r="E55" s="8">
        <v>0</v>
      </c>
      <c r="F55" s="28" t="s">
        <v>83</v>
      </c>
      <c r="G55" s="29" t="s">
        <v>84</v>
      </c>
      <c r="H55" s="85">
        <v>2</v>
      </c>
      <c r="I55" s="68" t="s">
        <v>27</v>
      </c>
      <c r="J55" s="74"/>
      <c r="K55" s="23">
        <v>100</v>
      </c>
      <c r="L55" s="23"/>
      <c r="M55" s="23"/>
      <c r="N55" s="23"/>
      <c r="O55" s="23"/>
      <c r="P55" s="23"/>
      <c r="Q55" s="75"/>
    </row>
    <row r="56" spans="1:17" ht="12.75">
      <c r="A56" s="7">
        <v>1</v>
      </c>
      <c r="B56" s="7">
        <v>1</v>
      </c>
      <c r="C56" s="98">
        <v>1</v>
      </c>
      <c r="D56" s="98">
        <v>1</v>
      </c>
      <c r="E56" s="8">
        <v>1</v>
      </c>
      <c r="F56" s="24" t="s">
        <v>85</v>
      </c>
      <c r="G56" s="27" t="s">
        <v>86</v>
      </c>
      <c r="H56" s="85">
        <v>3</v>
      </c>
      <c r="I56" s="68"/>
      <c r="J56" s="74"/>
      <c r="K56" s="23"/>
      <c r="L56" s="23"/>
      <c r="M56" s="23"/>
      <c r="N56" s="23"/>
      <c r="O56" s="23"/>
      <c r="P56" s="23"/>
      <c r="Q56" s="75"/>
    </row>
    <row r="57" spans="1:17" ht="12.75">
      <c r="A57" s="7">
        <v>1</v>
      </c>
      <c r="B57" s="7">
        <v>1</v>
      </c>
      <c r="C57" s="98">
        <v>1</v>
      </c>
      <c r="D57" s="98">
        <v>1</v>
      </c>
      <c r="E57" s="8">
        <v>1</v>
      </c>
      <c r="F57" s="30" t="s">
        <v>87</v>
      </c>
      <c r="G57" s="26" t="s">
        <v>88</v>
      </c>
      <c r="H57" s="85">
        <v>2</v>
      </c>
      <c r="I57" s="68"/>
      <c r="J57" s="74"/>
      <c r="K57" s="23"/>
      <c r="L57" s="23"/>
      <c r="M57" s="23"/>
      <c r="N57" s="23"/>
      <c r="O57" s="23"/>
      <c r="P57" s="23"/>
      <c r="Q57" s="75"/>
    </row>
    <row r="58" spans="1:17" ht="12.75">
      <c r="A58" s="7">
        <v>1</v>
      </c>
      <c r="B58" s="7">
        <v>1</v>
      </c>
      <c r="C58" s="98">
        <v>1</v>
      </c>
      <c r="D58" s="98"/>
      <c r="E58" s="8">
        <v>1</v>
      </c>
      <c r="F58" s="24"/>
      <c r="G58" s="25" t="s">
        <v>90</v>
      </c>
      <c r="H58" s="85">
        <v>0</v>
      </c>
      <c r="I58" s="68"/>
      <c r="J58" s="74"/>
      <c r="K58" s="23"/>
      <c r="L58" s="23">
        <v>1</v>
      </c>
      <c r="M58" s="23"/>
      <c r="N58" s="23"/>
      <c r="O58" s="23"/>
      <c r="P58" s="23"/>
      <c r="Q58" s="75"/>
    </row>
    <row r="59" spans="1:17" ht="12.75">
      <c r="A59" s="7">
        <v>1</v>
      </c>
      <c r="B59" s="7">
        <v>1</v>
      </c>
      <c r="C59" s="98">
        <v>1</v>
      </c>
      <c r="D59" s="98">
        <v>1</v>
      </c>
      <c r="E59" s="8">
        <v>1</v>
      </c>
      <c r="F59" s="24" t="s">
        <v>91</v>
      </c>
      <c r="G59" s="41" t="s">
        <v>92</v>
      </c>
      <c r="H59" s="85">
        <v>1</v>
      </c>
      <c r="I59" s="68"/>
      <c r="J59" s="74"/>
      <c r="K59" s="23"/>
      <c r="L59" s="23"/>
      <c r="M59" s="23"/>
      <c r="N59" s="23"/>
      <c r="O59" s="23"/>
      <c r="P59" s="23"/>
      <c r="Q59" s="75"/>
    </row>
    <row r="60" spans="1:17" ht="12.75">
      <c r="A60" s="7">
        <v>1</v>
      </c>
      <c r="B60" s="7">
        <v>1</v>
      </c>
      <c r="C60" s="98">
        <v>1</v>
      </c>
      <c r="D60" s="98">
        <v>1</v>
      </c>
      <c r="E60" s="8">
        <v>0</v>
      </c>
      <c r="F60" s="28" t="s">
        <v>93</v>
      </c>
      <c r="G60" s="29" t="s">
        <v>94</v>
      </c>
      <c r="H60" s="85">
        <v>2</v>
      </c>
      <c r="I60" s="68" t="s">
        <v>124</v>
      </c>
      <c r="J60" s="74"/>
      <c r="K60" s="23">
        <v>100</v>
      </c>
      <c r="L60" s="23"/>
      <c r="M60" s="23"/>
      <c r="N60" s="23"/>
      <c r="O60" s="23"/>
      <c r="P60" s="23"/>
      <c r="Q60" s="75"/>
    </row>
    <row r="61" spans="1:17" ht="12.75">
      <c r="A61" s="7">
        <v>0</v>
      </c>
      <c r="B61" s="7">
        <v>0</v>
      </c>
      <c r="C61" s="98">
        <v>1</v>
      </c>
      <c r="D61" s="98"/>
      <c r="E61" s="8">
        <v>1</v>
      </c>
      <c r="F61" s="30" t="s">
        <v>95</v>
      </c>
      <c r="G61" s="26" t="s">
        <v>96</v>
      </c>
      <c r="H61" s="85">
        <v>1</v>
      </c>
      <c r="I61" s="68"/>
      <c r="J61" s="74"/>
      <c r="K61" s="23"/>
      <c r="L61" s="23"/>
      <c r="M61" s="23"/>
      <c r="N61" s="23"/>
      <c r="O61" s="23"/>
      <c r="P61" s="23"/>
      <c r="Q61" s="75"/>
    </row>
    <row r="62" spans="1:17" ht="12.75">
      <c r="A62" s="7">
        <v>1</v>
      </c>
      <c r="B62" s="7">
        <v>0</v>
      </c>
      <c r="C62" s="98">
        <v>1</v>
      </c>
      <c r="D62" s="98">
        <v>1</v>
      </c>
      <c r="E62" s="8">
        <v>0</v>
      </c>
      <c r="F62" s="28" t="s">
        <v>97</v>
      </c>
      <c r="G62" s="29" t="s">
        <v>98</v>
      </c>
      <c r="H62" s="85">
        <v>2</v>
      </c>
      <c r="I62" s="68" t="s">
        <v>89</v>
      </c>
      <c r="J62" s="74"/>
      <c r="K62" s="23">
        <v>100</v>
      </c>
      <c r="L62" s="23"/>
      <c r="M62" s="23"/>
      <c r="N62" s="23"/>
      <c r="O62" s="23"/>
      <c r="P62" s="23"/>
      <c r="Q62" s="75"/>
    </row>
    <row r="63" spans="1:17" ht="12.75">
      <c r="A63" s="12">
        <v>0</v>
      </c>
      <c r="B63" s="12">
        <v>0</v>
      </c>
      <c r="C63" s="98"/>
      <c r="D63" s="98"/>
      <c r="E63" s="13">
        <v>0</v>
      </c>
      <c r="F63" s="28" t="s">
        <v>330</v>
      </c>
      <c r="G63" s="29" t="s">
        <v>314</v>
      </c>
      <c r="H63" s="85">
        <v>1</v>
      </c>
      <c r="I63" s="69" t="s">
        <v>331</v>
      </c>
      <c r="J63" s="76">
        <v>1</v>
      </c>
      <c r="K63" s="12">
        <v>1</v>
      </c>
      <c r="L63" s="23"/>
      <c r="M63" s="23"/>
      <c r="N63" s="23"/>
      <c r="O63" s="23"/>
      <c r="P63" s="23"/>
      <c r="Q63" s="75"/>
    </row>
    <row r="64" spans="1:17" ht="12.75">
      <c r="A64" s="7">
        <v>0</v>
      </c>
      <c r="B64" s="7">
        <v>1</v>
      </c>
      <c r="C64" s="98">
        <v>1</v>
      </c>
      <c r="D64" s="98"/>
      <c r="E64" s="8">
        <v>1</v>
      </c>
      <c r="F64" s="30" t="s">
        <v>99</v>
      </c>
      <c r="G64" s="25" t="s">
        <v>100</v>
      </c>
      <c r="H64" s="85">
        <v>0</v>
      </c>
      <c r="I64" s="68"/>
      <c r="J64" s="74"/>
      <c r="K64" s="23"/>
      <c r="L64" s="23">
        <v>1</v>
      </c>
      <c r="M64" s="23"/>
      <c r="N64" s="23"/>
      <c r="O64" s="23"/>
      <c r="P64" s="23"/>
      <c r="Q64" s="75"/>
    </row>
    <row r="65" spans="1:17" ht="12.75">
      <c r="A65" s="12">
        <v>0</v>
      </c>
      <c r="B65" s="12">
        <v>0</v>
      </c>
      <c r="C65" s="98"/>
      <c r="D65" s="98">
        <v>1</v>
      </c>
      <c r="E65" s="13">
        <v>0</v>
      </c>
      <c r="F65" s="28" t="s">
        <v>321</v>
      </c>
      <c r="G65" s="29" t="s">
        <v>288</v>
      </c>
      <c r="H65" s="85">
        <v>1</v>
      </c>
      <c r="I65" s="69" t="s">
        <v>332</v>
      </c>
      <c r="J65" s="76">
        <v>1</v>
      </c>
      <c r="K65" s="12">
        <v>1</v>
      </c>
      <c r="L65" s="23"/>
      <c r="M65" s="23"/>
      <c r="N65" s="23"/>
      <c r="O65" s="23"/>
      <c r="P65" s="23"/>
      <c r="Q65" s="75"/>
    </row>
    <row r="66" spans="1:17" ht="12.75">
      <c r="A66" s="7">
        <v>1</v>
      </c>
      <c r="B66" s="7">
        <v>0</v>
      </c>
      <c r="C66" s="98">
        <v>1</v>
      </c>
      <c r="D66" s="98">
        <v>1</v>
      </c>
      <c r="E66" s="8">
        <v>0</v>
      </c>
      <c r="F66" s="28" t="s">
        <v>322</v>
      </c>
      <c r="G66" s="29" t="s">
        <v>274</v>
      </c>
      <c r="H66" s="85">
        <v>1</v>
      </c>
      <c r="I66" s="69" t="s">
        <v>333</v>
      </c>
      <c r="J66" s="74"/>
      <c r="K66" s="23">
        <v>1</v>
      </c>
      <c r="L66" s="23"/>
      <c r="M66" s="23"/>
      <c r="N66" s="23"/>
      <c r="O66" s="23"/>
      <c r="P66" s="23"/>
      <c r="Q66" s="75"/>
    </row>
    <row r="67" spans="1:17" s="1" customFormat="1" ht="12.75">
      <c r="A67" s="7">
        <v>0</v>
      </c>
      <c r="B67" s="7">
        <v>1</v>
      </c>
      <c r="C67" s="98">
        <v>1</v>
      </c>
      <c r="D67" s="98">
        <v>1</v>
      </c>
      <c r="E67" s="8">
        <v>0</v>
      </c>
      <c r="F67" s="28" t="s">
        <v>101</v>
      </c>
      <c r="G67" s="29" t="s">
        <v>102</v>
      </c>
      <c r="H67" s="85">
        <v>1</v>
      </c>
      <c r="I67" s="68" t="s">
        <v>42</v>
      </c>
      <c r="J67" s="78"/>
      <c r="K67" s="7">
        <v>100</v>
      </c>
      <c r="L67" s="7"/>
      <c r="M67" s="7"/>
      <c r="N67" s="7"/>
      <c r="O67" s="7"/>
      <c r="P67" s="7"/>
      <c r="Q67" s="68"/>
    </row>
    <row r="68" spans="1:17" ht="12.75">
      <c r="A68" s="7">
        <v>1</v>
      </c>
      <c r="B68" s="7">
        <v>1</v>
      </c>
      <c r="C68" s="98">
        <v>1</v>
      </c>
      <c r="D68" s="98"/>
      <c r="E68" s="8">
        <v>0</v>
      </c>
      <c r="F68" s="38" t="s">
        <v>103</v>
      </c>
      <c r="G68" s="39" t="s">
        <v>104</v>
      </c>
      <c r="H68" s="85"/>
      <c r="I68" s="68" t="s">
        <v>42</v>
      </c>
      <c r="J68" s="74"/>
      <c r="K68" s="23"/>
      <c r="L68" s="23"/>
      <c r="M68" s="23"/>
      <c r="N68" s="23">
        <v>1</v>
      </c>
      <c r="O68" s="23"/>
      <c r="P68" s="23"/>
      <c r="Q68" s="75"/>
    </row>
    <row r="69" spans="1:17" ht="12.75">
      <c r="A69" s="7">
        <v>0</v>
      </c>
      <c r="B69" s="7">
        <v>0</v>
      </c>
      <c r="C69" s="98"/>
      <c r="D69" s="98"/>
      <c r="E69" s="8">
        <v>1</v>
      </c>
      <c r="F69" s="42" t="s">
        <v>326</v>
      </c>
      <c r="G69" s="37" t="s">
        <v>105</v>
      </c>
      <c r="H69" s="85">
        <v>1</v>
      </c>
      <c r="I69" s="87" t="s">
        <v>319</v>
      </c>
      <c r="J69" s="74"/>
      <c r="K69" s="23"/>
      <c r="L69" s="23"/>
      <c r="M69" s="23">
        <v>1</v>
      </c>
      <c r="N69" s="23"/>
      <c r="O69" s="23"/>
      <c r="P69" s="23"/>
      <c r="Q69" s="75"/>
    </row>
    <row r="70" spans="1:17" ht="12.75">
      <c r="A70" s="7">
        <v>1</v>
      </c>
      <c r="B70" s="7">
        <v>1</v>
      </c>
      <c r="C70" s="98">
        <v>1</v>
      </c>
      <c r="D70" s="98"/>
      <c r="E70" s="8">
        <v>0</v>
      </c>
      <c r="F70" s="38" t="s">
        <v>106</v>
      </c>
      <c r="G70" s="39" t="s">
        <v>299</v>
      </c>
      <c r="H70" s="85"/>
      <c r="I70" s="68" t="s">
        <v>107</v>
      </c>
      <c r="J70" s="74"/>
      <c r="K70" s="23"/>
      <c r="L70" s="23"/>
      <c r="M70" s="23"/>
      <c r="N70" s="23">
        <v>1</v>
      </c>
      <c r="O70" s="23"/>
      <c r="P70" s="23"/>
      <c r="Q70" s="75"/>
    </row>
    <row r="71" spans="1:17" s="1" customFormat="1" ht="12.75">
      <c r="A71" s="7">
        <v>1</v>
      </c>
      <c r="B71" s="7">
        <v>1</v>
      </c>
      <c r="C71" s="98">
        <v>1</v>
      </c>
      <c r="D71" s="98">
        <v>1</v>
      </c>
      <c r="E71" s="8">
        <v>0</v>
      </c>
      <c r="F71" s="28" t="s">
        <v>323</v>
      </c>
      <c r="G71" s="29" t="s">
        <v>285</v>
      </c>
      <c r="H71" s="85">
        <v>1</v>
      </c>
      <c r="I71" s="69" t="s">
        <v>331</v>
      </c>
      <c r="J71" s="78"/>
      <c r="K71" s="7">
        <v>1</v>
      </c>
      <c r="L71" s="7"/>
      <c r="M71" s="7"/>
      <c r="N71" s="7"/>
      <c r="O71" s="7"/>
      <c r="P71" s="7"/>
      <c r="Q71" s="68"/>
    </row>
    <row r="72" spans="1:17" s="1" customFormat="1" ht="12.75">
      <c r="A72" s="12">
        <v>0</v>
      </c>
      <c r="B72" s="12">
        <v>0</v>
      </c>
      <c r="C72" s="98"/>
      <c r="D72" s="98">
        <v>1</v>
      </c>
      <c r="E72" s="13">
        <v>0</v>
      </c>
      <c r="F72" s="28" t="s">
        <v>327</v>
      </c>
      <c r="G72" s="29" t="s">
        <v>276</v>
      </c>
      <c r="H72" s="85">
        <v>1</v>
      </c>
      <c r="I72" s="69" t="s">
        <v>333</v>
      </c>
      <c r="J72" s="76">
        <v>1</v>
      </c>
      <c r="K72" s="12">
        <v>1</v>
      </c>
      <c r="L72" s="7"/>
      <c r="M72" s="7"/>
      <c r="N72" s="7"/>
      <c r="O72" s="7"/>
      <c r="P72" s="7"/>
      <c r="Q72" s="68"/>
    </row>
    <row r="73" spans="1:17" ht="12.75">
      <c r="A73" s="7">
        <v>1</v>
      </c>
      <c r="B73" s="7">
        <v>1</v>
      </c>
      <c r="C73" s="98">
        <v>1</v>
      </c>
      <c r="D73" s="98">
        <v>1</v>
      </c>
      <c r="E73" s="8">
        <v>1</v>
      </c>
      <c r="F73" s="30" t="s">
        <v>108</v>
      </c>
      <c r="G73" s="27" t="s">
        <v>109</v>
      </c>
      <c r="H73" s="85">
        <v>2</v>
      </c>
      <c r="I73" s="68"/>
      <c r="J73" s="74"/>
      <c r="K73" s="23"/>
      <c r="L73" s="23"/>
      <c r="M73" s="23"/>
      <c r="N73" s="23"/>
      <c r="O73" s="23"/>
      <c r="P73" s="23"/>
      <c r="Q73" s="75"/>
    </row>
    <row r="74" spans="1:17" ht="12.75">
      <c r="A74" s="7">
        <v>0</v>
      </c>
      <c r="B74" s="7">
        <v>1</v>
      </c>
      <c r="C74" s="98">
        <v>1</v>
      </c>
      <c r="D74" s="98"/>
      <c r="E74" s="8">
        <v>0</v>
      </c>
      <c r="F74" s="28" t="s">
        <v>324</v>
      </c>
      <c r="G74" s="29" t="s">
        <v>306</v>
      </c>
      <c r="H74" s="85">
        <v>1</v>
      </c>
      <c r="I74" s="69" t="s">
        <v>331</v>
      </c>
      <c r="J74" s="74"/>
      <c r="K74" s="23">
        <v>1</v>
      </c>
      <c r="L74" s="23"/>
      <c r="M74" s="23"/>
      <c r="N74" s="23"/>
      <c r="O74" s="23"/>
      <c r="P74" s="23"/>
      <c r="Q74" s="75"/>
    </row>
    <row r="75" spans="1:17" ht="12.75">
      <c r="A75" s="7">
        <v>1</v>
      </c>
      <c r="B75" s="7">
        <v>0</v>
      </c>
      <c r="C75" s="98">
        <v>1</v>
      </c>
      <c r="D75" s="98"/>
      <c r="E75" s="8">
        <v>1</v>
      </c>
      <c r="F75" s="30" t="s">
        <v>112</v>
      </c>
      <c r="G75" s="26" t="s">
        <v>113</v>
      </c>
      <c r="H75" s="85">
        <v>1</v>
      </c>
      <c r="I75" s="68"/>
      <c r="J75" s="74"/>
      <c r="K75" s="23"/>
      <c r="L75" s="23"/>
      <c r="M75" s="23"/>
      <c r="N75" s="23"/>
      <c r="O75" s="23"/>
      <c r="P75" s="23"/>
      <c r="Q75" s="75"/>
    </row>
    <row r="76" spans="1:17" ht="12.75">
      <c r="A76" s="12">
        <v>0</v>
      </c>
      <c r="B76" s="12">
        <v>0</v>
      </c>
      <c r="C76" s="98"/>
      <c r="D76" s="98">
        <v>1</v>
      </c>
      <c r="E76" s="13">
        <v>0</v>
      </c>
      <c r="F76" s="28" t="s">
        <v>325</v>
      </c>
      <c r="G76" s="29" t="s">
        <v>294</v>
      </c>
      <c r="H76" s="85">
        <v>1</v>
      </c>
      <c r="I76" s="69" t="s">
        <v>337</v>
      </c>
      <c r="J76" s="76">
        <v>1</v>
      </c>
      <c r="K76" s="12">
        <v>1</v>
      </c>
      <c r="L76" s="23"/>
      <c r="M76" s="23"/>
      <c r="N76" s="23"/>
      <c r="O76" s="23"/>
      <c r="P76" s="23"/>
      <c r="Q76" s="75"/>
    </row>
    <row r="77" spans="1:17" ht="12.75">
      <c r="A77" s="7">
        <v>1</v>
      </c>
      <c r="B77" s="7">
        <v>1</v>
      </c>
      <c r="C77" s="98">
        <v>1</v>
      </c>
      <c r="D77" s="98"/>
      <c r="E77" s="8">
        <v>0</v>
      </c>
      <c r="F77" s="28" t="s">
        <v>114</v>
      </c>
      <c r="G77" s="29" t="s">
        <v>115</v>
      </c>
      <c r="H77" s="85">
        <v>1</v>
      </c>
      <c r="I77" s="68" t="s">
        <v>42</v>
      </c>
      <c r="J77" s="74"/>
      <c r="K77" s="7">
        <v>100</v>
      </c>
      <c r="L77" s="23"/>
      <c r="M77" s="23"/>
      <c r="N77" s="23"/>
      <c r="O77" s="23"/>
      <c r="P77" s="23"/>
      <c r="Q77" s="75"/>
    </row>
    <row r="78" spans="1:17" ht="12.75">
      <c r="A78" s="12">
        <v>0</v>
      </c>
      <c r="B78" s="12">
        <v>0</v>
      </c>
      <c r="C78" s="98">
        <v>1</v>
      </c>
      <c r="D78" s="98">
        <v>1</v>
      </c>
      <c r="E78" s="13">
        <v>0</v>
      </c>
      <c r="F78" s="28" t="s">
        <v>110</v>
      </c>
      <c r="G78" s="29" t="s">
        <v>111</v>
      </c>
      <c r="H78" s="85">
        <v>1</v>
      </c>
      <c r="I78" s="68" t="s">
        <v>34</v>
      </c>
      <c r="J78" s="74">
        <v>100</v>
      </c>
      <c r="K78" s="7">
        <v>100</v>
      </c>
      <c r="L78" s="23"/>
      <c r="M78" s="23"/>
      <c r="N78" s="23"/>
      <c r="O78" s="23"/>
      <c r="P78" s="23"/>
      <c r="Q78" s="75"/>
    </row>
    <row r="79" spans="1:17" ht="12.75">
      <c r="A79" s="7">
        <v>1</v>
      </c>
      <c r="B79" s="7">
        <v>1</v>
      </c>
      <c r="C79" s="98">
        <v>1</v>
      </c>
      <c r="D79" s="98">
        <v>1</v>
      </c>
      <c r="E79" s="8">
        <v>1</v>
      </c>
      <c r="F79" s="36" t="s">
        <v>328</v>
      </c>
      <c r="G79" s="37" t="s">
        <v>116</v>
      </c>
      <c r="H79" s="85">
        <v>1</v>
      </c>
      <c r="I79" s="87" t="s">
        <v>300</v>
      </c>
      <c r="J79" s="74"/>
      <c r="K79" s="23"/>
      <c r="L79" s="23"/>
      <c r="M79" s="23">
        <v>1</v>
      </c>
      <c r="N79" s="23"/>
      <c r="O79" s="23"/>
      <c r="P79" s="23"/>
      <c r="Q79" s="75"/>
    </row>
    <row r="80" spans="1:17" ht="12.75">
      <c r="A80" s="7">
        <v>1</v>
      </c>
      <c r="B80" s="7">
        <v>1</v>
      </c>
      <c r="C80" s="98">
        <v>1</v>
      </c>
      <c r="D80" s="98"/>
      <c r="E80" s="8">
        <v>0</v>
      </c>
      <c r="F80" s="28" t="s">
        <v>117</v>
      </c>
      <c r="G80" s="29" t="s">
        <v>118</v>
      </c>
      <c r="H80" s="85">
        <v>1</v>
      </c>
      <c r="I80" s="68" t="s">
        <v>380</v>
      </c>
      <c r="J80" s="74"/>
      <c r="K80" s="7">
        <v>100</v>
      </c>
      <c r="L80" s="23"/>
      <c r="M80" s="23"/>
      <c r="N80" s="23"/>
      <c r="O80" s="23"/>
      <c r="P80" s="23"/>
      <c r="Q80" s="75"/>
    </row>
    <row r="81" spans="1:17" s="1" customFormat="1" ht="12.75">
      <c r="A81" s="7">
        <v>1</v>
      </c>
      <c r="B81" s="7">
        <v>0</v>
      </c>
      <c r="C81" s="98"/>
      <c r="D81" s="98">
        <v>1</v>
      </c>
      <c r="E81" s="8">
        <v>0</v>
      </c>
      <c r="F81" s="28" t="s">
        <v>119</v>
      </c>
      <c r="G81" s="29" t="s">
        <v>120</v>
      </c>
      <c r="H81" s="85">
        <v>1</v>
      </c>
      <c r="I81" s="68" t="s">
        <v>34</v>
      </c>
      <c r="J81" s="78"/>
      <c r="K81" s="7">
        <v>100</v>
      </c>
      <c r="L81" s="7"/>
      <c r="M81" s="7"/>
      <c r="N81" s="7"/>
      <c r="O81" s="7"/>
      <c r="P81" s="7"/>
      <c r="Q81" s="68"/>
    </row>
    <row r="82" spans="1:17" ht="12.75">
      <c r="A82" s="7">
        <v>1</v>
      </c>
      <c r="B82" s="7">
        <v>1</v>
      </c>
      <c r="C82" s="98">
        <v>1</v>
      </c>
      <c r="D82" s="98">
        <v>1</v>
      </c>
      <c r="E82" s="8">
        <v>1</v>
      </c>
      <c r="F82" s="36" t="s">
        <v>329</v>
      </c>
      <c r="G82" s="37" t="s">
        <v>121</v>
      </c>
      <c r="H82" s="85">
        <v>1</v>
      </c>
      <c r="I82" s="87" t="s">
        <v>319</v>
      </c>
      <c r="J82" s="74"/>
      <c r="K82" s="23"/>
      <c r="L82" s="23"/>
      <c r="M82" s="23">
        <v>1</v>
      </c>
      <c r="N82" s="23"/>
      <c r="O82" s="23"/>
      <c r="P82" s="23"/>
      <c r="Q82" s="75"/>
    </row>
    <row r="83" spans="1:17" ht="12.75">
      <c r="A83" s="7">
        <v>0</v>
      </c>
      <c r="B83" s="7">
        <v>0</v>
      </c>
      <c r="C83" s="98">
        <v>1</v>
      </c>
      <c r="D83" s="98"/>
      <c r="E83" s="8">
        <v>1</v>
      </c>
      <c r="F83" s="30" t="s">
        <v>122</v>
      </c>
      <c r="G83" s="26" t="s">
        <v>123</v>
      </c>
      <c r="H83" s="85">
        <v>1</v>
      </c>
      <c r="I83" s="68"/>
      <c r="J83" s="74"/>
      <c r="K83" s="23"/>
      <c r="L83" s="23"/>
      <c r="M83" s="23"/>
      <c r="N83" s="23"/>
      <c r="O83" s="23"/>
      <c r="P83" s="23"/>
      <c r="Q83" s="75"/>
    </row>
    <row r="84" spans="1:17" ht="12.75">
      <c r="A84" s="7">
        <v>1</v>
      </c>
      <c r="B84" s="7">
        <v>1</v>
      </c>
      <c r="C84" s="98">
        <v>1</v>
      </c>
      <c r="D84" s="98">
        <v>1</v>
      </c>
      <c r="E84" s="8">
        <v>1</v>
      </c>
      <c r="F84" s="24" t="s">
        <v>125</v>
      </c>
      <c r="G84" s="26" t="s">
        <v>126</v>
      </c>
      <c r="H84" s="85">
        <v>2</v>
      </c>
      <c r="I84" s="68"/>
      <c r="J84" s="74"/>
      <c r="K84" s="23"/>
      <c r="L84" s="23"/>
      <c r="M84" s="23"/>
      <c r="N84" s="23"/>
      <c r="O84" s="23"/>
      <c r="P84" s="23"/>
      <c r="Q84" s="75"/>
    </row>
    <row r="85" spans="1:17" ht="12.75">
      <c r="A85" s="7">
        <v>1</v>
      </c>
      <c r="B85" s="7">
        <v>1</v>
      </c>
      <c r="C85" s="98">
        <v>1</v>
      </c>
      <c r="D85" s="98">
        <v>1</v>
      </c>
      <c r="E85" s="8">
        <v>1</v>
      </c>
      <c r="F85" s="30" t="s">
        <v>127</v>
      </c>
      <c r="G85" s="26" t="s">
        <v>128</v>
      </c>
      <c r="H85" s="85">
        <v>1</v>
      </c>
      <c r="I85" s="68"/>
      <c r="J85" s="74"/>
      <c r="K85" s="23"/>
      <c r="L85" s="23"/>
      <c r="M85" s="23"/>
      <c r="N85" s="23"/>
      <c r="O85" s="23"/>
      <c r="P85" s="23"/>
      <c r="Q85" s="75"/>
    </row>
    <row r="86" spans="1:17" ht="12.75">
      <c r="A86" s="7">
        <v>1</v>
      </c>
      <c r="B86" s="7">
        <v>1</v>
      </c>
      <c r="C86" s="98">
        <v>1</v>
      </c>
      <c r="D86" s="98">
        <v>1</v>
      </c>
      <c r="E86" s="8">
        <v>1</v>
      </c>
      <c r="F86" s="30" t="s">
        <v>129</v>
      </c>
      <c r="G86" s="26" t="s">
        <v>130</v>
      </c>
      <c r="H86" s="85">
        <v>2</v>
      </c>
      <c r="I86" s="68"/>
      <c r="J86" s="74"/>
      <c r="K86" s="23"/>
      <c r="L86" s="23"/>
      <c r="M86" s="23"/>
      <c r="N86" s="23"/>
      <c r="O86" s="23"/>
      <c r="P86" s="23"/>
      <c r="Q86" s="75"/>
    </row>
    <row r="87" spans="1:17" ht="12.75">
      <c r="A87" s="7">
        <v>1</v>
      </c>
      <c r="B87" s="7">
        <v>1</v>
      </c>
      <c r="C87" s="98">
        <v>1</v>
      </c>
      <c r="D87" s="98"/>
      <c r="E87" s="8">
        <v>1</v>
      </c>
      <c r="F87" s="30" t="s">
        <v>131</v>
      </c>
      <c r="G87" s="26" t="s">
        <v>132</v>
      </c>
      <c r="H87" s="85">
        <v>1</v>
      </c>
      <c r="I87" s="68"/>
      <c r="J87" s="74"/>
      <c r="K87" s="23"/>
      <c r="L87" s="23"/>
      <c r="M87" s="23"/>
      <c r="N87" s="23"/>
      <c r="O87" s="23"/>
      <c r="P87" s="23"/>
      <c r="Q87" s="75"/>
    </row>
    <row r="88" spans="1:17" ht="12.75">
      <c r="A88" s="7">
        <v>1</v>
      </c>
      <c r="B88" s="7">
        <v>1</v>
      </c>
      <c r="C88" s="98">
        <v>1</v>
      </c>
      <c r="D88" s="98"/>
      <c r="E88" s="8">
        <v>1</v>
      </c>
      <c r="F88" s="24"/>
      <c r="G88" s="25" t="s">
        <v>133</v>
      </c>
      <c r="H88" s="85">
        <v>0</v>
      </c>
      <c r="I88" s="68"/>
      <c r="J88" s="74"/>
      <c r="K88" s="23"/>
      <c r="L88" s="23">
        <v>1</v>
      </c>
      <c r="M88" s="23"/>
      <c r="N88" s="23"/>
      <c r="O88" s="23"/>
      <c r="P88" s="23"/>
      <c r="Q88" s="75"/>
    </row>
    <row r="89" spans="1:17" ht="12.75">
      <c r="A89" s="7">
        <v>1</v>
      </c>
      <c r="B89" s="7">
        <v>1</v>
      </c>
      <c r="C89" s="98">
        <v>1</v>
      </c>
      <c r="D89" s="98"/>
      <c r="E89" s="8">
        <v>1</v>
      </c>
      <c r="F89" s="24"/>
      <c r="G89" s="25" t="s">
        <v>134</v>
      </c>
      <c r="H89" s="85">
        <v>0</v>
      </c>
      <c r="I89" s="68"/>
      <c r="J89" s="74"/>
      <c r="K89" s="23"/>
      <c r="L89" s="23">
        <v>1</v>
      </c>
      <c r="M89" s="23"/>
      <c r="N89" s="23"/>
      <c r="O89" s="23"/>
      <c r="P89" s="23"/>
      <c r="Q89" s="75"/>
    </row>
    <row r="90" spans="1:17" ht="12.75">
      <c r="A90" s="7">
        <v>1</v>
      </c>
      <c r="B90" s="7">
        <v>1</v>
      </c>
      <c r="C90" s="98">
        <v>1</v>
      </c>
      <c r="D90" s="98"/>
      <c r="E90" s="8">
        <v>1</v>
      </c>
      <c r="F90" s="24"/>
      <c r="G90" s="25" t="s">
        <v>135</v>
      </c>
      <c r="H90" s="85">
        <v>0</v>
      </c>
      <c r="I90" s="68"/>
      <c r="J90" s="74"/>
      <c r="K90" s="23"/>
      <c r="L90" s="23">
        <v>1</v>
      </c>
      <c r="M90" s="23"/>
      <c r="N90" s="23"/>
      <c r="O90" s="23"/>
      <c r="P90" s="23"/>
      <c r="Q90" s="75"/>
    </row>
    <row r="91" spans="1:17" ht="12.75">
      <c r="A91" s="7">
        <v>1</v>
      </c>
      <c r="B91" s="7">
        <v>1</v>
      </c>
      <c r="C91" s="98">
        <v>1</v>
      </c>
      <c r="D91" s="98"/>
      <c r="E91" s="8">
        <v>1</v>
      </c>
      <c r="F91" s="24" t="s">
        <v>136</v>
      </c>
      <c r="G91" s="27" t="s">
        <v>137</v>
      </c>
      <c r="H91" s="85">
        <v>2</v>
      </c>
      <c r="I91" s="68"/>
      <c r="J91" s="74"/>
      <c r="K91" s="23"/>
      <c r="L91" s="23"/>
      <c r="M91" s="23"/>
      <c r="N91" s="23"/>
      <c r="O91" s="23"/>
      <c r="P91" s="23"/>
      <c r="Q91" s="75"/>
    </row>
    <row r="92" spans="1:17" ht="12.75">
      <c r="A92" s="7"/>
      <c r="B92" s="7"/>
      <c r="C92" s="98">
        <v>1</v>
      </c>
      <c r="D92" s="98">
        <v>1</v>
      </c>
      <c r="E92" s="18">
        <v>1</v>
      </c>
      <c r="F92" s="24" t="s">
        <v>142</v>
      </c>
      <c r="G92" s="34" t="s">
        <v>387</v>
      </c>
      <c r="H92" s="86">
        <v>4</v>
      </c>
      <c r="I92" s="68"/>
      <c r="J92" s="74"/>
      <c r="K92" s="23"/>
      <c r="L92" s="23"/>
      <c r="M92" s="23"/>
      <c r="N92" s="23"/>
      <c r="O92" s="23">
        <v>1</v>
      </c>
      <c r="P92" s="23">
        <v>1</v>
      </c>
      <c r="Q92" s="75"/>
    </row>
    <row r="93" spans="1:17" ht="12.75">
      <c r="A93" s="7">
        <v>1</v>
      </c>
      <c r="B93" s="7">
        <v>0</v>
      </c>
      <c r="C93" s="98">
        <v>1</v>
      </c>
      <c r="D93" s="98">
        <v>1</v>
      </c>
      <c r="E93" s="8">
        <v>1</v>
      </c>
      <c r="F93" s="24" t="s">
        <v>138</v>
      </c>
      <c r="G93" s="27" t="s">
        <v>139</v>
      </c>
      <c r="H93" s="85">
        <v>3</v>
      </c>
      <c r="I93" s="68"/>
      <c r="J93" s="74"/>
      <c r="K93" s="23"/>
      <c r="L93" s="23"/>
      <c r="M93" s="23"/>
      <c r="N93" s="23"/>
      <c r="O93" s="23"/>
      <c r="P93" s="23"/>
      <c r="Q93" s="75"/>
    </row>
    <row r="94" spans="1:17" ht="12.75">
      <c r="A94" s="7">
        <v>1</v>
      </c>
      <c r="B94" s="7">
        <v>1</v>
      </c>
      <c r="C94" s="98">
        <v>1</v>
      </c>
      <c r="D94" s="98">
        <v>1</v>
      </c>
      <c r="E94" s="8">
        <v>1</v>
      </c>
      <c r="F94" s="24" t="s">
        <v>140</v>
      </c>
      <c r="G94" s="26" t="s">
        <v>141</v>
      </c>
      <c r="H94" s="85">
        <v>3</v>
      </c>
      <c r="I94" s="68"/>
      <c r="J94" s="74"/>
      <c r="K94" s="23"/>
      <c r="L94" s="23"/>
      <c r="M94" s="23"/>
      <c r="N94" s="23"/>
      <c r="O94" s="23"/>
      <c r="P94" s="23"/>
      <c r="Q94" s="75"/>
    </row>
    <row r="95" spans="1:17" ht="12.75">
      <c r="A95" s="7"/>
      <c r="B95" s="7"/>
      <c r="C95" s="98"/>
      <c r="D95" s="98">
        <v>1</v>
      </c>
      <c r="E95" s="8"/>
      <c r="F95" s="28" t="s">
        <v>143</v>
      </c>
      <c r="G95" s="40" t="s">
        <v>144</v>
      </c>
      <c r="H95" s="85">
        <v>1</v>
      </c>
      <c r="I95" s="68" t="s">
        <v>27</v>
      </c>
      <c r="J95" s="74"/>
      <c r="K95" s="23">
        <v>100</v>
      </c>
      <c r="L95" s="23"/>
      <c r="M95" s="23"/>
      <c r="N95" s="23"/>
      <c r="O95" s="23">
        <v>1</v>
      </c>
      <c r="P95" s="23"/>
      <c r="Q95" s="75"/>
    </row>
    <row r="96" spans="1:17" ht="12.75">
      <c r="A96" s="7"/>
      <c r="B96" s="7"/>
      <c r="C96" s="98">
        <v>1</v>
      </c>
      <c r="D96" s="98"/>
      <c r="E96" s="8"/>
      <c r="F96" s="28" t="s">
        <v>145</v>
      </c>
      <c r="G96" s="40" t="s">
        <v>388</v>
      </c>
      <c r="H96" s="85">
        <v>3</v>
      </c>
      <c r="I96" s="68"/>
      <c r="J96" s="74"/>
      <c r="K96" s="23">
        <v>100</v>
      </c>
      <c r="L96" s="23"/>
      <c r="M96" s="23"/>
      <c r="N96" s="23"/>
      <c r="O96" s="23">
        <v>1</v>
      </c>
      <c r="P96" s="23"/>
      <c r="Q96" s="75"/>
    </row>
    <row r="97" spans="1:17" ht="12.75">
      <c r="A97" s="7">
        <v>1</v>
      </c>
      <c r="B97" s="7">
        <v>1</v>
      </c>
      <c r="C97" s="98">
        <v>1</v>
      </c>
      <c r="D97" s="98"/>
      <c r="E97" s="8">
        <v>1</v>
      </c>
      <c r="F97" s="24" t="s">
        <v>373</v>
      </c>
      <c r="G97" s="43" t="s">
        <v>338</v>
      </c>
      <c r="H97" s="86">
        <v>4</v>
      </c>
      <c r="I97" s="88"/>
      <c r="J97" s="74"/>
      <c r="K97" s="23"/>
      <c r="L97" s="23"/>
      <c r="M97" s="23"/>
      <c r="N97" s="23"/>
      <c r="O97" s="23"/>
      <c r="P97" s="23"/>
      <c r="Q97" s="75"/>
    </row>
    <row r="98" spans="1:17" ht="12.75">
      <c r="A98" s="7">
        <v>1</v>
      </c>
      <c r="B98" s="7">
        <v>1</v>
      </c>
      <c r="C98" s="98">
        <v>1</v>
      </c>
      <c r="D98" s="98">
        <v>1</v>
      </c>
      <c r="E98" s="8">
        <v>1</v>
      </c>
      <c r="F98" s="24" t="s">
        <v>363</v>
      </c>
      <c r="G98" s="37" t="s">
        <v>146</v>
      </c>
      <c r="H98" s="89">
        <v>2</v>
      </c>
      <c r="I98" s="90" t="s">
        <v>390</v>
      </c>
      <c r="J98" s="74"/>
      <c r="K98" s="23"/>
      <c r="L98" s="23"/>
      <c r="M98" s="23">
        <v>1</v>
      </c>
      <c r="N98" s="23"/>
      <c r="O98" s="23"/>
      <c r="P98" s="23"/>
      <c r="Q98" s="75"/>
    </row>
    <row r="99" spans="1:17" ht="12.75">
      <c r="A99" s="7">
        <v>1</v>
      </c>
      <c r="B99" s="7">
        <v>1</v>
      </c>
      <c r="C99" s="98">
        <v>1</v>
      </c>
      <c r="D99" s="98">
        <v>1</v>
      </c>
      <c r="E99" s="8">
        <v>1</v>
      </c>
      <c r="F99" s="24" t="s">
        <v>147</v>
      </c>
      <c r="G99" s="26" t="s">
        <v>148</v>
      </c>
      <c r="H99" s="89">
        <v>3</v>
      </c>
      <c r="I99" s="68"/>
      <c r="J99" s="74"/>
      <c r="K99" s="23"/>
      <c r="L99" s="23"/>
      <c r="M99" s="23"/>
      <c r="N99" s="23"/>
      <c r="O99" s="23"/>
      <c r="P99" s="23"/>
      <c r="Q99" s="75"/>
    </row>
    <row r="100" spans="1:17" ht="12.75">
      <c r="A100" s="7">
        <v>0</v>
      </c>
      <c r="B100" s="7">
        <v>0</v>
      </c>
      <c r="C100" s="98">
        <v>1</v>
      </c>
      <c r="D100" s="98"/>
      <c r="E100" s="8">
        <v>1</v>
      </c>
      <c r="F100" s="24"/>
      <c r="G100" s="25" t="s">
        <v>149</v>
      </c>
      <c r="H100" s="89">
        <v>0</v>
      </c>
      <c r="I100" s="68"/>
      <c r="J100" s="74"/>
      <c r="K100" s="23"/>
      <c r="L100" s="23">
        <v>1</v>
      </c>
      <c r="M100" s="23"/>
      <c r="N100" s="23"/>
      <c r="O100" s="23"/>
      <c r="P100" s="23"/>
      <c r="Q100" s="75"/>
    </row>
    <row r="101" spans="1:17" ht="12.75">
      <c r="A101" s="7">
        <v>1</v>
      </c>
      <c r="B101" s="7">
        <v>1</v>
      </c>
      <c r="C101" s="98">
        <v>1</v>
      </c>
      <c r="D101" s="98">
        <v>1</v>
      </c>
      <c r="E101" s="8">
        <v>1</v>
      </c>
      <c r="F101" s="24" t="s">
        <v>150</v>
      </c>
      <c r="G101" s="27" t="s">
        <v>151</v>
      </c>
      <c r="H101" s="89">
        <v>3</v>
      </c>
      <c r="I101" s="68"/>
      <c r="J101" s="74"/>
      <c r="K101" s="23"/>
      <c r="L101" s="23"/>
      <c r="M101" s="23"/>
      <c r="N101" s="23"/>
      <c r="O101" s="23"/>
      <c r="P101" s="23"/>
      <c r="Q101" s="75"/>
    </row>
    <row r="102" spans="1:17" ht="12.75">
      <c r="A102" s="7">
        <v>1</v>
      </c>
      <c r="B102" s="7">
        <v>1</v>
      </c>
      <c r="C102" s="98">
        <v>1</v>
      </c>
      <c r="D102" s="98">
        <v>1</v>
      </c>
      <c r="E102" s="8">
        <v>1</v>
      </c>
      <c r="F102" s="31" t="s">
        <v>303</v>
      </c>
      <c r="G102" s="26" t="s">
        <v>152</v>
      </c>
      <c r="H102" s="89">
        <v>2</v>
      </c>
      <c r="I102" s="68"/>
      <c r="J102" s="74"/>
      <c r="K102" s="23"/>
      <c r="L102" s="23"/>
      <c r="M102" s="23"/>
      <c r="N102" s="23"/>
      <c r="O102" s="23"/>
      <c r="P102" s="23"/>
      <c r="Q102" s="75">
        <v>1</v>
      </c>
    </row>
    <row r="103" spans="1:17" ht="12.75">
      <c r="A103" s="7">
        <v>1</v>
      </c>
      <c r="B103" s="7">
        <v>0</v>
      </c>
      <c r="C103" s="98"/>
      <c r="D103" s="98">
        <v>1</v>
      </c>
      <c r="E103" s="8">
        <v>0</v>
      </c>
      <c r="F103" s="28" t="s">
        <v>339</v>
      </c>
      <c r="G103" s="29" t="s">
        <v>292</v>
      </c>
      <c r="H103" s="89">
        <v>1</v>
      </c>
      <c r="I103" s="69" t="s">
        <v>331</v>
      </c>
      <c r="J103" s="74"/>
      <c r="K103" s="23">
        <v>1</v>
      </c>
      <c r="L103" s="23"/>
      <c r="M103" s="23"/>
      <c r="N103" s="23"/>
      <c r="O103" s="23"/>
      <c r="P103" s="23"/>
      <c r="Q103" s="75"/>
    </row>
    <row r="104" spans="1:17" ht="12.75">
      <c r="A104" s="12">
        <v>0</v>
      </c>
      <c r="B104" s="12">
        <v>0</v>
      </c>
      <c r="C104" s="98"/>
      <c r="D104" s="98">
        <v>1</v>
      </c>
      <c r="E104" s="13">
        <v>0</v>
      </c>
      <c r="F104" s="28" t="s">
        <v>340</v>
      </c>
      <c r="G104" s="29" t="s">
        <v>307</v>
      </c>
      <c r="H104" s="89">
        <v>1</v>
      </c>
      <c r="I104" s="69" t="s">
        <v>341</v>
      </c>
      <c r="J104" s="76">
        <v>1</v>
      </c>
      <c r="K104" s="12">
        <v>1</v>
      </c>
      <c r="L104" s="23"/>
      <c r="M104" s="23"/>
      <c r="N104" s="23"/>
      <c r="O104" s="23"/>
      <c r="P104" s="23"/>
      <c r="Q104" s="75"/>
    </row>
    <row r="105" spans="1:17" ht="12.75">
      <c r="A105" s="7">
        <v>1</v>
      </c>
      <c r="B105" s="7">
        <v>1</v>
      </c>
      <c r="C105" s="98"/>
      <c r="D105" s="98">
        <v>1</v>
      </c>
      <c r="E105" s="8">
        <v>1</v>
      </c>
      <c r="F105" s="31" t="s">
        <v>302</v>
      </c>
      <c r="G105" s="44" t="s">
        <v>301</v>
      </c>
      <c r="H105" s="89">
        <v>2</v>
      </c>
      <c r="I105" s="68"/>
      <c r="J105" s="74"/>
      <c r="K105" s="23"/>
      <c r="L105" s="23"/>
      <c r="M105" s="23"/>
      <c r="N105" s="23"/>
      <c r="O105" s="23"/>
      <c r="P105" s="23"/>
      <c r="Q105" s="75">
        <v>1</v>
      </c>
    </row>
    <row r="106" spans="1:17" ht="12.75">
      <c r="A106" s="7">
        <v>1</v>
      </c>
      <c r="B106" s="7">
        <v>1</v>
      </c>
      <c r="C106" s="98">
        <v>1</v>
      </c>
      <c r="D106" s="98">
        <v>1</v>
      </c>
      <c r="E106" s="8">
        <v>1</v>
      </c>
      <c r="F106" s="24" t="s">
        <v>153</v>
      </c>
      <c r="G106" s="27" t="s">
        <v>154</v>
      </c>
      <c r="H106" s="89">
        <v>3</v>
      </c>
      <c r="I106" s="68"/>
      <c r="J106" s="78"/>
      <c r="K106" s="23"/>
      <c r="L106" s="23"/>
      <c r="M106" s="23"/>
      <c r="N106" s="23"/>
      <c r="O106" s="23"/>
      <c r="P106" s="23"/>
      <c r="Q106" s="75"/>
    </row>
    <row r="107" spans="1:17" ht="12.75">
      <c r="A107" s="7">
        <v>0</v>
      </c>
      <c r="B107" s="7">
        <v>1</v>
      </c>
      <c r="C107" s="98">
        <v>1</v>
      </c>
      <c r="D107" s="98">
        <v>1</v>
      </c>
      <c r="E107" s="8">
        <v>0</v>
      </c>
      <c r="F107" s="45" t="s">
        <v>304</v>
      </c>
      <c r="G107" s="29" t="s">
        <v>155</v>
      </c>
      <c r="H107" s="89">
        <v>3</v>
      </c>
      <c r="I107" s="68" t="s">
        <v>378</v>
      </c>
      <c r="J107" s="74"/>
      <c r="K107" s="23">
        <v>100</v>
      </c>
      <c r="L107" s="23"/>
      <c r="M107" s="23"/>
      <c r="N107" s="23"/>
      <c r="O107" s="23"/>
      <c r="P107" s="23"/>
      <c r="Q107" s="75">
        <v>1</v>
      </c>
    </row>
    <row r="108" spans="1:17" ht="12.75">
      <c r="A108" s="7">
        <v>1</v>
      </c>
      <c r="B108" s="7">
        <v>1</v>
      </c>
      <c r="C108" s="98">
        <v>1</v>
      </c>
      <c r="D108" s="98"/>
      <c r="E108" s="8">
        <v>1</v>
      </c>
      <c r="F108" s="24"/>
      <c r="G108" s="25" t="s">
        <v>156</v>
      </c>
      <c r="H108" s="89">
        <v>0</v>
      </c>
      <c r="I108" s="68"/>
      <c r="J108" s="74"/>
      <c r="K108" s="23"/>
      <c r="L108" s="23">
        <v>1</v>
      </c>
      <c r="M108" s="23"/>
      <c r="N108" s="23"/>
      <c r="O108" s="23"/>
      <c r="P108" s="23"/>
      <c r="Q108" s="75"/>
    </row>
    <row r="109" spans="1:17" ht="12.75">
      <c r="A109" s="7">
        <v>1</v>
      </c>
      <c r="B109" s="7">
        <v>1</v>
      </c>
      <c r="C109" s="98">
        <v>1</v>
      </c>
      <c r="D109" s="98"/>
      <c r="E109" s="8">
        <v>1</v>
      </c>
      <c r="F109" s="24"/>
      <c r="G109" s="25" t="s">
        <v>157</v>
      </c>
      <c r="H109" s="89">
        <v>0</v>
      </c>
      <c r="I109" s="68"/>
      <c r="J109" s="74"/>
      <c r="K109" s="23"/>
      <c r="L109" s="23">
        <v>1</v>
      </c>
      <c r="M109" s="23"/>
      <c r="N109" s="23"/>
      <c r="O109" s="23"/>
      <c r="P109" s="23"/>
      <c r="Q109" s="75"/>
    </row>
    <row r="110" spans="1:17" ht="12.75">
      <c r="A110" s="7">
        <v>1</v>
      </c>
      <c r="B110" s="7">
        <v>1</v>
      </c>
      <c r="C110" s="98">
        <v>1</v>
      </c>
      <c r="D110" s="98"/>
      <c r="E110" s="8">
        <v>1</v>
      </c>
      <c r="F110" s="24"/>
      <c r="G110" s="25" t="s">
        <v>158</v>
      </c>
      <c r="H110" s="89">
        <v>0</v>
      </c>
      <c r="I110" s="68"/>
      <c r="J110" s="74"/>
      <c r="K110" s="23"/>
      <c r="L110" s="23">
        <v>1</v>
      </c>
      <c r="M110" s="23"/>
      <c r="N110" s="23"/>
      <c r="O110" s="23"/>
      <c r="P110" s="23"/>
      <c r="Q110" s="75"/>
    </row>
    <row r="111" spans="1:17" ht="12.75">
      <c r="A111" s="7">
        <v>1</v>
      </c>
      <c r="B111" s="7">
        <v>1</v>
      </c>
      <c r="C111" s="98">
        <v>1</v>
      </c>
      <c r="D111" s="98"/>
      <c r="E111" s="8">
        <v>1</v>
      </c>
      <c r="F111" s="24"/>
      <c r="G111" s="25" t="s">
        <v>159</v>
      </c>
      <c r="H111" s="89">
        <v>0</v>
      </c>
      <c r="I111" s="68"/>
      <c r="J111" s="74"/>
      <c r="K111" s="23"/>
      <c r="L111" s="23">
        <v>1</v>
      </c>
      <c r="M111" s="23"/>
      <c r="N111" s="23"/>
      <c r="O111" s="23"/>
      <c r="P111" s="23"/>
      <c r="Q111" s="75"/>
    </row>
    <row r="112" spans="1:17" ht="12.75">
      <c r="A112" s="7">
        <v>1</v>
      </c>
      <c r="B112" s="7">
        <v>1</v>
      </c>
      <c r="C112" s="98">
        <v>1</v>
      </c>
      <c r="D112" s="98">
        <v>1</v>
      </c>
      <c r="E112" s="8">
        <v>1</v>
      </c>
      <c r="F112" s="30" t="s">
        <v>160</v>
      </c>
      <c r="G112" s="26" t="s">
        <v>161</v>
      </c>
      <c r="H112" s="89">
        <v>1</v>
      </c>
      <c r="I112" s="68"/>
      <c r="J112" s="78"/>
      <c r="K112" s="23"/>
      <c r="L112" s="23"/>
      <c r="M112" s="23"/>
      <c r="N112" s="23"/>
      <c r="O112" s="23"/>
      <c r="P112" s="23"/>
      <c r="Q112" s="75"/>
    </row>
    <row r="113" spans="1:17" ht="12.75">
      <c r="A113" s="7">
        <v>0</v>
      </c>
      <c r="B113" s="7">
        <v>1</v>
      </c>
      <c r="C113" s="98">
        <v>1</v>
      </c>
      <c r="D113" s="98"/>
      <c r="E113" s="8">
        <v>1</v>
      </c>
      <c r="F113" s="24"/>
      <c r="G113" s="25" t="s">
        <v>162</v>
      </c>
      <c r="H113" s="89">
        <v>0</v>
      </c>
      <c r="I113" s="68"/>
      <c r="J113" s="74"/>
      <c r="K113" s="23"/>
      <c r="L113" s="23">
        <v>1</v>
      </c>
      <c r="M113" s="23"/>
      <c r="N113" s="23"/>
      <c r="O113" s="23"/>
      <c r="P113" s="23"/>
      <c r="Q113" s="75"/>
    </row>
    <row r="114" spans="1:17" ht="12.75">
      <c r="A114" s="7">
        <v>1</v>
      </c>
      <c r="B114" s="7">
        <v>1</v>
      </c>
      <c r="C114" s="98">
        <v>1</v>
      </c>
      <c r="D114" s="98"/>
      <c r="E114" s="8">
        <v>1</v>
      </c>
      <c r="F114" s="24"/>
      <c r="G114" s="25" t="s">
        <v>163</v>
      </c>
      <c r="H114" s="89">
        <v>0</v>
      </c>
      <c r="I114" s="68"/>
      <c r="J114" s="74"/>
      <c r="K114" s="23"/>
      <c r="L114" s="23">
        <v>1</v>
      </c>
      <c r="M114" s="23"/>
      <c r="N114" s="23"/>
      <c r="O114" s="23"/>
      <c r="P114" s="23"/>
      <c r="Q114" s="75"/>
    </row>
    <row r="115" spans="1:17" ht="12.75">
      <c r="A115" s="7">
        <v>0</v>
      </c>
      <c r="B115" s="7">
        <v>1</v>
      </c>
      <c r="C115" s="98">
        <v>1</v>
      </c>
      <c r="D115" s="98">
        <v>1</v>
      </c>
      <c r="E115" s="8">
        <v>1</v>
      </c>
      <c r="F115" s="30" t="s">
        <v>164</v>
      </c>
      <c r="G115" s="26" t="s">
        <v>165</v>
      </c>
      <c r="H115" s="89">
        <v>2</v>
      </c>
      <c r="I115" s="68"/>
      <c r="J115" s="78"/>
      <c r="K115" s="23"/>
      <c r="L115" s="23"/>
      <c r="M115" s="23"/>
      <c r="N115" s="23"/>
      <c r="O115" s="23"/>
      <c r="P115" s="23"/>
      <c r="Q115" s="75"/>
    </row>
    <row r="116" spans="1:17" ht="12.75">
      <c r="A116" s="12">
        <v>0</v>
      </c>
      <c r="B116" s="12">
        <v>0</v>
      </c>
      <c r="C116" s="98">
        <v>1</v>
      </c>
      <c r="D116" s="98">
        <v>1</v>
      </c>
      <c r="E116" s="13">
        <v>0</v>
      </c>
      <c r="F116" s="28" t="s">
        <v>166</v>
      </c>
      <c r="G116" s="29" t="s">
        <v>167</v>
      </c>
      <c r="H116" s="89">
        <v>2</v>
      </c>
      <c r="I116" s="68" t="s">
        <v>29</v>
      </c>
      <c r="J116" s="74">
        <v>100</v>
      </c>
      <c r="K116" s="23">
        <v>100</v>
      </c>
      <c r="L116" s="23"/>
      <c r="M116" s="23"/>
      <c r="N116" s="23"/>
      <c r="O116" s="23"/>
      <c r="P116" s="23"/>
      <c r="Q116" s="75"/>
    </row>
    <row r="117" spans="1:17" ht="12.75">
      <c r="A117" s="7">
        <v>1</v>
      </c>
      <c r="B117" s="7">
        <v>1</v>
      </c>
      <c r="C117" s="98">
        <v>1</v>
      </c>
      <c r="D117" s="98"/>
      <c r="E117" s="8">
        <v>1</v>
      </c>
      <c r="F117" s="24" t="s">
        <v>168</v>
      </c>
      <c r="G117" s="27" t="s">
        <v>169</v>
      </c>
      <c r="H117" s="91">
        <v>5</v>
      </c>
      <c r="I117" s="68"/>
      <c r="J117" s="74"/>
      <c r="K117" s="23"/>
      <c r="L117" s="23"/>
      <c r="M117" s="23"/>
      <c r="N117" s="23"/>
      <c r="O117" s="23"/>
      <c r="P117" s="23"/>
      <c r="Q117" s="75"/>
    </row>
    <row r="118" spans="1:17" ht="12.75">
      <c r="A118" s="7">
        <v>1</v>
      </c>
      <c r="B118" s="7">
        <v>1</v>
      </c>
      <c r="C118" s="98">
        <v>1</v>
      </c>
      <c r="D118" s="98"/>
      <c r="E118" s="8">
        <v>1</v>
      </c>
      <c r="F118" s="30" t="s">
        <v>170</v>
      </c>
      <c r="G118" s="26" t="s">
        <v>171</v>
      </c>
      <c r="H118" s="89">
        <v>2</v>
      </c>
      <c r="I118" s="68"/>
      <c r="J118" s="74"/>
      <c r="K118" s="23"/>
      <c r="L118" s="23"/>
      <c r="M118" s="23"/>
      <c r="N118" s="23"/>
      <c r="O118" s="23"/>
      <c r="P118" s="23"/>
      <c r="Q118" s="75"/>
    </row>
    <row r="119" spans="1:17" ht="12.75">
      <c r="A119" s="7">
        <v>1</v>
      </c>
      <c r="B119" s="7">
        <v>1</v>
      </c>
      <c r="C119" s="98"/>
      <c r="D119" s="98">
        <v>1</v>
      </c>
      <c r="E119" s="8">
        <v>0</v>
      </c>
      <c r="F119" s="28" t="s">
        <v>364</v>
      </c>
      <c r="G119" s="29" t="s">
        <v>286</v>
      </c>
      <c r="H119" s="89">
        <v>1</v>
      </c>
      <c r="I119" s="69" t="s">
        <v>342</v>
      </c>
      <c r="J119" s="74"/>
      <c r="K119" s="23">
        <v>1</v>
      </c>
      <c r="L119" s="23"/>
      <c r="M119" s="23"/>
      <c r="N119" s="23"/>
      <c r="O119" s="23"/>
      <c r="P119" s="23"/>
      <c r="Q119" s="75"/>
    </row>
    <row r="120" spans="1:17" ht="12.75">
      <c r="A120" s="7">
        <v>1</v>
      </c>
      <c r="B120" s="7">
        <v>1</v>
      </c>
      <c r="C120" s="98">
        <v>1</v>
      </c>
      <c r="D120" s="98"/>
      <c r="E120" s="8">
        <v>1</v>
      </c>
      <c r="F120" s="24"/>
      <c r="G120" s="25" t="s">
        <v>172</v>
      </c>
      <c r="H120" s="89">
        <v>0</v>
      </c>
      <c r="I120" s="68"/>
      <c r="J120" s="74"/>
      <c r="K120" s="23"/>
      <c r="L120" s="23">
        <v>1</v>
      </c>
      <c r="M120" s="23"/>
      <c r="N120" s="23"/>
      <c r="O120" s="23"/>
      <c r="P120" s="23"/>
      <c r="Q120" s="75"/>
    </row>
    <row r="121" spans="1:17" ht="12.75">
      <c r="A121" s="7">
        <v>1</v>
      </c>
      <c r="B121" s="7">
        <v>1</v>
      </c>
      <c r="C121" s="98">
        <v>1</v>
      </c>
      <c r="D121" s="98">
        <v>1</v>
      </c>
      <c r="E121" s="8">
        <v>1</v>
      </c>
      <c r="F121" s="31" t="s">
        <v>305</v>
      </c>
      <c r="G121" s="26" t="s">
        <v>173</v>
      </c>
      <c r="H121" s="89">
        <v>3</v>
      </c>
      <c r="I121" s="68"/>
      <c r="J121" s="74"/>
      <c r="K121" s="23"/>
      <c r="L121" s="23"/>
      <c r="M121" s="23"/>
      <c r="N121" s="23"/>
      <c r="O121" s="23"/>
      <c r="P121" s="23"/>
      <c r="Q121" s="75">
        <v>1</v>
      </c>
    </row>
    <row r="122" spans="1:17" ht="12.75">
      <c r="A122" s="7">
        <v>1</v>
      </c>
      <c r="B122" s="7">
        <v>1</v>
      </c>
      <c r="C122" s="98">
        <v>1</v>
      </c>
      <c r="D122" s="98">
        <v>1</v>
      </c>
      <c r="E122" s="8">
        <v>1</v>
      </c>
      <c r="F122" s="24" t="s">
        <v>174</v>
      </c>
      <c r="G122" s="27" t="s">
        <v>175</v>
      </c>
      <c r="H122" s="86">
        <v>4</v>
      </c>
      <c r="I122" s="68"/>
      <c r="J122" s="74"/>
      <c r="K122" s="23"/>
      <c r="L122" s="23"/>
      <c r="M122" s="23"/>
      <c r="N122" s="23"/>
      <c r="O122" s="23"/>
      <c r="P122" s="23"/>
      <c r="Q122" s="75"/>
    </row>
    <row r="123" spans="1:17" ht="12.75">
      <c r="A123" s="7">
        <v>1</v>
      </c>
      <c r="B123" s="7">
        <v>0</v>
      </c>
      <c r="C123" s="98">
        <v>1</v>
      </c>
      <c r="D123" s="98">
        <v>1</v>
      </c>
      <c r="E123" s="8">
        <v>1</v>
      </c>
      <c r="F123" s="24" t="s">
        <v>176</v>
      </c>
      <c r="G123" s="27" t="s">
        <v>177</v>
      </c>
      <c r="H123" s="89">
        <v>3</v>
      </c>
      <c r="I123" s="68"/>
      <c r="J123" s="74"/>
      <c r="K123" s="23"/>
      <c r="L123" s="23"/>
      <c r="M123" s="23"/>
      <c r="N123" s="23"/>
      <c r="O123" s="23"/>
      <c r="P123" s="23"/>
      <c r="Q123" s="75"/>
    </row>
    <row r="124" spans="1:17" ht="12.75">
      <c r="A124" s="7">
        <v>1</v>
      </c>
      <c r="B124" s="7">
        <v>1</v>
      </c>
      <c r="C124" s="98">
        <v>1</v>
      </c>
      <c r="D124" s="98"/>
      <c r="E124" s="8">
        <v>0</v>
      </c>
      <c r="F124" s="28" t="s">
        <v>178</v>
      </c>
      <c r="G124" s="29" t="s">
        <v>179</v>
      </c>
      <c r="H124" s="89">
        <v>1</v>
      </c>
      <c r="I124" s="68" t="s">
        <v>27</v>
      </c>
      <c r="J124" s="74"/>
      <c r="K124" s="23">
        <v>100</v>
      </c>
      <c r="L124" s="23"/>
      <c r="M124" s="23"/>
      <c r="N124" s="23"/>
      <c r="O124" s="23"/>
      <c r="P124" s="23"/>
      <c r="Q124" s="75"/>
    </row>
    <row r="125" spans="1:17" ht="12.75">
      <c r="A125" s="7">
        <v>1</v>
      </c>
      <c r="B125" s="7">
        <v>1</v>
      </c>
      <c r="C125" s="98">
        <v>1</v>
      </c>
      <c r="D125" s="98"/>
      <c r="E125" s="8">
        <v>1</v>
      </c>
      <c r="F125" s="24"/>
      <c r="G125" s="25" t="s">
        <v>180</v>
      </c>
      <c r="H125" s="89">
        <v>0</v>
      </c>
      <c r="I125" s="68"/>
      <c r="J125" s="74"/>
      <c r="K125" s="23"/>
      <c r="L125" s="23">
        <v>1</v>
      </c>
      <c r="M125" s="23"/>
      <c r="N125" s="23"/>
      <c r="O125" s="23"/>
      <c r="P125" s="23"/>
      <c r="Q125" s="75"/>
    </row>
    <row r="126" spans="1:17" ht="12.75">
      <c r="A126" s="12">
        <v>0</v>
      </c>
      <c r="B126" s="12">
        <v>0</v>
      </c>
      <c r="C126" s="98"/>
      <c r="D126" s="98"/>
      <c r="E126" s="13">
        <v>0</v>
      </c>
      <c r="F126" s="28" t="s">
        <v>355</v>
      </c>
      <c r="G126" s="46" t="s">
        <v>310</v>
      </c>
      <c r="H126" s="89">
        <v>1</v>
      </c>
      <c r="I126" s="69" t="s">
        <v>331</v>
      </c>
      <c r="J126" s="76">
        <v>1</v>
      </c>
      <c r="K126" s="12">
        <v>1</v>
      </c>
      <c r="L126" s="23"/>
      <c r="M126" s="23"/>
      <c r="N126" s="23"/>
      <c r="O126" s="23"/>
      <c r="P126" s="23"/>
      <c r="Q126" s="75"/>
    </row>
    <row r="127" spans="1:17" ht="12.75">
      <c r="A127" s="7">
        <v>1</v>
      </c>
      <c r="B127" s="7">
        <v>1</v>
      </c>
      <c r="C127" s="98">
        <v>1</v>
      </c>
      <c r="D127" s="98"/>
      <c r="E127" s="8">
        <v>1</v>
      </c>
      <c r="F127" s="24"/>
      <c r="G127" s="25" t="s">
        <v>181</v>
      </c>
      <c r="H127" s="89">
        <v>0</v>
      </c>
      <c r="I127" s="68"/>
      <c r="J127" s="74"/>
      <c r="K127" s="23"/>
      <c r="L127" s="23">
        <v>1</v>
      </c>
      <c r="M127" s="23"/>
      <c r="N127" s="23"/>
      <c r="O127" s="23"/>
      <c r="P127" s="23"/>
      <c r="Q127" s="75"/>
    </row>
    <row r="128" spans="1:17" ht="12.75">
      <c r="A128" s="7">
        <v>1</v>
      </c>
      <c r="B128" s="7">
        <v>1</v>
      </c>
      <c r="C128" s="98">
        <v>1</v>
      </c>
      <c r="D128" s="98"/>
      <c r="E128" s="8">
        <v>1</v>
      </c>
      <c r="F128" s="24"/>
      <c r="G128" s="25" t="s">
        <v>182</v>
      </c>
      <c r="H128" s="89">
        <v>0</v>
      </c>
      <c r="I128" s="68"/>
      <c r="J128" s="74"/>
      <c r="K128" s="23"/>
      <c r="L128" s="23">
        <v>1</v>
      </c>
      <c r="M128" s="23"/>
      <c r="N128" s="23"/>
      <c r="O128" s="23"/>
      <c r="P128" s="23"/>
      <c r="Q128" s="75"/>
    </row>
    <row r="129" spans="1:17" ht="12.75">
      <c r="A129" s="7">
        <v>1</v>
      </c>
      <c r="B129" s="7">
        <v>1</v>
      </c>
      <c r="C129" s="98">
        <v>1</v>
      </c>
      <c r="D129" s="98">
        <v>1</v>
      </c>
      <c r="E129" s="8">
        <v>1</v>
      </c>
      <c r="F129" s="24" t="s">
        <v>183</v>
      </c>
      <c r="G129" s="26" t="s">
        <v>184</v>
      </c>
      <c r="H129" s="89">
        <v>2</v>
      </c>
      <c r="I129" s="68"/>
      <c r="J129" s="74"/>
      <c r="K129" s="23"/>
      <c r="L129" s="23"/>
      <c r="M129" s="23"/>
      <c r="N129" s="23"/>
      <c r="O129" s="23"/>
      <c r="P129" s="23"/>
      <c r="Q129" s="75"/>
    </row>
    <row r="130" spans="1:17" ht="12.75">
      <c r="A130" s="7">
        <v>0</v>
      </c>
      <c r="B130" s="7">
        <v>1</v>
      </c>
      <c r="C130" s="98">
        <v>1</v>
      </c>
      <c r="D130" s="98"/>
      <c r="E130" s="8">
        <v>0</v>
      </c>
      <c r="F130" s="28" t="s">
        <v>357</v>
      </c>
      <c r="G130" s="29" t="s">
        <v>281</v>
      </c>
      <c r="H130" s="89">
        <v>1</v>
      </c>
      <c r="I130" s="69" t="s">
        <v>356</v>
      </c>
      <c r="J130" s="74"/>
      <c r="K130" s="23">
        <v>1</v>
      </c>
      <c r="L130" s="23"/>
      <c r="M130" s="23"/>
      <c r="N130" s="23"/>
      <c r="O130" s="23"/>
      <c r="P130" s="23"/>
      <c r="Q130" s="75"/>
    </row>
    <row r="131" spans="1:17" ht="12.75">
      <c r="A131" s="7">
        <v>0</v>
      </c>
      <c r="B131" s="7">
        <v>1</v>
      </c>
      <c r="C131" s="98">
        <v>1</v>
      </c>
      <c r="D131" s="98"/>
      <c r="E131" s="8">
        <v>1</v>
      </c>
      <c r="F131" s="24"/>
      <c r="G131" s="25" t="s">
        <v>185</v>
      </c>
      <c r="H131" s="89">
        <v>0</v>
      </c>
      <c r="I131" s="68"/>
      <c r="J131" s="74"/>
      <c r="K131" s="23"/>
      <c r="L131" s="23">
        <v>1</v>
      </c>
      <c r="M131" s="23"/>
      <c r="N131" s="23"/>
      <c r="O131" s="23"/>
      <c r="P131" s="23"/>
      <c r="Q131" s="75"/>
    </row>
    <row r="132" spans="1:17" ht="12.75">
      <c r="A132" s="7">
        <v>1</v>
      </c>
      <c r="B132" s="7">
        <v>1</v>
      </c>
      <c r="C132" s="98">
        <v>1</v>
      </c>
      <c r="D132" s="98"/>
      <c r="E132" s="8">
        <v>1</v>
      </c>
      <c r="F132" s="24" t="s">
        <v>186</v>
      </c>
      <c r="G132" s="27" t="s">
        <v>187</v>
      </c>
      <c r="H132" s="86">
        <v>4</v>
      </c>
      <c r="I132" s="68"/>
      <c r="J132" s="74"/>
      <c r="K132" s="23"/>
      <c r="L132" s="23"/>
      <c r="M132" s="23"/>
      <c r="N132" s="23"/>
      <c r="O132" s="23"/>
      <c r="P132" s="23"/>
      <c r="Q132" s="75"/>
    </row>
    <row r="133" spans="1:17" ht="12.75">
      <c r="A133" s="7">
        <v>0</v>
      </c>
      <c r="B133" s="7">
        <v>0</v>
      </c>
      <c r="C133" s="98"/>
      <c r="D133" s="98"/>
      <c r="E133" s="8">
        <v>1</v>
      </c>
      <c r="F133" s="24"/>
      <c r="G133" s="25" t="s">
        <v>188</v>
      </c>
      <c r="H133" s="89">
        <v>0</v>
      </c>
      <c r="I133" s="68"/>
      <c r="J133" s="74"/>
      <c r="K133" s="23"/>
      <c r="L133" s="23">
        <v>1</v>
      </c>
      <c r="M133" s="23"/>
      <c r="N133" s="23"/>
      <c r="O133" s="23"/>
      <c r="P133" s="23"/>
      <c r="Q133" s="75"/>
    </row>
    <row r="134" spans="1:17" ht="12.75">
      <c r="A134" s="7">
        <v>1</v>
      </c>
      <c r="B134" s="7">
        <v>0</v>
      </c>
      <c r="C134" s="98"/>
      <c r="D134" s="98"/>
      <c r="E134" s="8">
        <v>0</v>
      </c>
      <c r="F134" s="28" t="s">
        <v>189</v>
      </c>
      <c r="G134" s="29" t="s">
        <v>190</v>
      </c>
      <c r="H134" s="89">
        <v>1</v>
      </c>
      <c r="I134" s="68" t="s">
        <v>27</v>
      </c>
      <c r="J134" s="74"/>
      <c r="K134" s="23">
        <v>100</v>
      </c>
      <c r="L134" s="23"/>
      <c r="M134" s="23"/>
      <c r="N134" s="23"/>
      <c r="O134" s="23"/>
      <c r="P134" s="23"/>
      <c r="Q134" s="75"/>
    </row>
    <row r="135" spans="1:17" ht="12.75">
      <c r="A135" s="7">
        <v>0</v>
      </c>
      <c r="B135" s="7">
        <v>1</v>
      </c>
      <c r="C135" s="98">
        <v>1</v>
      </c>
      <c r="D135" s="98">
        <v>1</v>
      </c>
      <c r="E135" s="8">
        <v>0</v>
      </c>
      <c r="F135" s="28" t="s">
        <v>348</v>
      </c>
      <c r="G135" s="29" t="s">
        <v>291</v>
      </c>
      <c r="H135" s="89">
        <v>1</v>
      </c>
      <c r="I135" s="69" t="s">
        <v>331</v>
      </c>
      <c r="J135" s="74"/>
      <c r="K135" s="23">
        <v>1</v>
      </c>
      <c r="L135" s="23"/>
      <c r="M135" s="23"/>
      <c r="N135" s="23"/>
      <c r="O135" s="23"/>
      <c r="P135" s="23"/>
      <c r="Q135" s="75"/>
    </row>
    <row r="136" spans="1:17" ht="12.75">
      <c r="A136" s="7">
        <v>1</v>
      </c>
      <c r="B136" s="7">
        <v>1</v>
      </c>
      <c r="C136" s="98">
        <v>1</v>
      </c>
      <c r="D136" s="98">
        <v>1</v>
      </c>
      <c r="E136" s="8">
        <v>0</v>
      </c>
      <c r="F136" s="28" t="s">
        <v>349</v>
      </c>
      <c r="G136" s="29" t="s">
        <v>293</v>
      </c>
      <c r="H136" s="89">
        <v>1</v>
      </c>
      <c r="I136" s="69" t="s">
        <v>331</v>
      </c>
      <c r="J136" s="74"/>
      <c r="K136" s="23">
        <v>1</v>
      </c>
      <c r="L136" s="23"/>
      <c r="M136" s="23"/>
      <c r="N136" s="23"/>
      <c r="O136" s="23"/>
      <c r="P136" s="23"/>
      <c r="Q136" s="75"/>
    </row>
    <row r="137" spans="1:17" ht="12.75">
      <c r="A137" s="7">
        <v>1</v>
      </c>
      <c r="B137" s="7">
        <v>1</v>
      </c>
      <c r="C137" s="98">
        <v>1</v>
      </c>
      <c r="D137" s="98">
        <v>1</v>
      </c>
      <c r="E137" s="8">
        <v>1</v>
      </c>
      <c r="F137" s="36" t="s">
        <v>191</v>
      </c>
      <c r="G137" s="37" t="s">
        <v>192</v>
      </c>
      <c r="H137" s="89">
        <v>1</v>
      </c>
      <c r="I137" s="87" t="s">
        <v>394</v>
      </c>
      <c r="J137" s="74"/>
      <c r="K137" s="23"/>
      <c r="L137" s="23"/>
      <c r="M137" s="23">
        <v>1</v>
      </c>
      <c r="N137" s="23"/>
      <c r="O137" s="23"/>
      <c r="P137" s="23"/>
      <c r="Q137" s="75"/>
    </row>
    <row r="138" spans="1:17" ht="12.75">
      <c r="A138" s="7">
        <v>0</v>
      </c>
      <c r="B138" s="7">
        <v>0</v>
      </c>
      <c r="C138" s="98"/>
      <c r="D138" s="98"/>
      <c r="E138" s="8">
        <v>1</v>
      </c>
      <c r="F138" s="24"/>
      <c r="G138" s="25" t="s">
        <v>193</v>
      </c>
      <c r="H138" s="89">
        <v>0</v>
      </c>
      <c r="I138" s="68"/>
      <c r="J138" s="74"/>
      <c r="K138" s="23"/>
      <c r="L138" s="23">
        <v>1</v>
      </c>
      <c r="M138" s="23"/>
      <c r="N138" s="23"/>
      <c r="O138" s="23"/>
      <c r="P138" s="23"/>
      <c r="Q138" s="75"/>
    </row>
    <row r="139" spans="1:17" ht="12.75">
      <c r="A139" s="7">
        <v>1</v>
      </c>
      <c r="B139" s="7">
        <v>1</v>
      </c>
      <c r="C139" s="98">
        <v>1</v>
      </c>
      <c r="D139" s="98"/>
      <c r="E139" s="8">
        <v>1</v>
      </c>
      <c r="F139" s="30" t="s">
        <v>194</v>
      </c>
      <c r="G139" s="26" t="s">
        <v>195</v>
      </c>
      <c r="H139" s="89">
        <v>1</v>
      </c>
      <c r="I139" s="68"/>
      <c r="J139" s="74"/>
      <c r="K139" s="23"/>
      <c r="L139" s="23"/>
      <c r="M139" s="23"/>
      <c r="N139" s="23"/>
      <c r="O139" s="23"/>
      <c r="P139" s="23"/>
      <c r="Q139" s="75"/>
    </row>
    <row r="140" spans="1:17" ht="12.75">
      <c r="A140" s="7">
        <v>0</v>
      </c>
      <c r="B140" s="7">
        <v>1</v>
      </c>
      <c r="C140" s="98"/>
      <c r="D140" s="98"/>
      <c r="E140" s="8">
        <v>0</v>
      </c>
      <c r="F140" s="28" t="s">
        <v>196</v>
      </c>
      <c r="G140" s="29" t="s">
        <v>197</v>
      </c>
      <c r="H140" s="89">
        <v>1</v>
      </c>
      <c r="I140" s="68" t="s">
        <v>27</v>
      </c>
      <c r="J140" s="74"/>
      <c r="K140" s="23">
        <v>100</v>
      </c>
      <c r="L140" s="23"/>
      <c r="M140" s="23"/>
      <c r="N140" s="23"/>
      <c r="O140" s="23"/>
      <c r="P140" s="23"/>
      <c r="Q140" s="75"/>
    </row>
    <row r="141" spans="1:17" ht="12.75">
      <c r="A141" s="7">
        <v>1</v>
      </c>
      <c r="B141" s="7">
        <v>1</v>
      </c>
      <c r="C141" s="98">
        <v>1</v>
      </c>
      <c r="D141" s="98">
        <v>1</v>
      </c>
      <c r="E141" s="8">
        <v>1</v>
      </c>
      <c r="F141" s="30" t="s">
        <v>198</v>
      </c>
      <c r="G141" s="26" t="s">
        <v>199</v>
      </c>
      <c r="H141" s="89">
        <v>2</v>
      </c>
      <c r="I141" s="68"/>
      <c r="J141" s="78"/>
      <c r="K141" s="23"/>
      <c r="L141" s="23"/>
      <c r="M141" s="23"/>
      <c r="N141" s="23"/>
      <c r="O141" s="23"/>
      <c r="P141" s="23"/>
      <c r="Q141" s="75"/>
    </row>
    <row r="142" spans="1:17" ht="12.75">
      <c r="A142" s="12">
        <v>0</v>
      </c>
      <c r="B142" s="12">
        <v>0</v>
      </c>
      <c r="C142" s="98">
        <v>1</v>
      </c>
      <c r="D142" s="98">
        <v>1</v>
      </c>
      <c r="E142" s="13">
        <v>0</v>
      </c>
      <c r="F142" s="28" t="s">
        <v>374</v>
      </c>
      <c r="G142" s="29" t="s">
        <v>296</v>
      </c>
      <c r="H142" s="89">
        <v>1</v>
      </c>
      <c r="I142" s="69" t="s">
        <v>331</v>
      </c>
      <c r="J142" s="76">
        <v>1</v>
      </c>
      <c r="K142" s="12">
        <v>1</v>
      </c>
      <c r="L142" s="23"/>
      <c r="M142" s="23"/>
      <c r="N142" s="23"/>
      <c r="O142" s="23"/>
      <c r="P142" s="23"/>
      <c r="Q142" s="75"/>
    </row>
    <row r="143" spans="1:17" ht="12.75">
      <c r="A143" s="7">
        <v>0</v>
      </c>
      <c r="B143" s="7">
        <v>1</v>
      </c>
      <c r="C143" s="98">
        <v>1</v>
      </c>
      <c r="D143" s="98"/>
      <c r="E143" s="8">
        <v>1</v>
      </c>
      <c r="F143" s="36" t="s">
        <v>350</v>
      </c>
      <c r="G143" s="37" t="s">
        <v>201</v>
      </c>
      <c r="H143" s="89">
        <v>1</v>
      </c>
      <c r="I143" s="87" t="s">
        <v>290</v>
      </c>
      <c r="J143" s="74"/>
      <c r="K143" s="23"/>
      <c r="L143" s="23"/>
      <c r="M143" s="23">
        <v>1</v>
      </c>
      <c r="N143" s="23"/>
      <c r="O143" s="23"/>
      <c r="P143" s="23"/>
      <c r="Q143" s="75"/>
    </row>
    <row r="144" spans="1:17" ht="12.75">
      <c r="A144" s="7">
        <v>0</v>
      </c>
      <c r="B144" s="7">
        <v>0</v>
      </c>
      <c r="C144" s="98"/>
      <c r="D144" s="98"/>
      <c r="E144" s="8">
        <v>1</v>
      </c>
      <c r="F144" s="47" t="s">
        <v>202</v>
      </c>
      <c r="G144" s="48" t="s">
        <v>203</v>
      </c>
      <c r="H144" s="89">
        <v>1</v>
      </c>
      <c r="I144" s="92"/>
      <c r="J144" s="74"/>
      <c r="K144" s="23"/>
      <c r="L144" s="23"/>
      <c r="M144" s="23"/>
      <c r="N144" s="23"/>
      <c r="O144" s="23"/>
      <c r="P144" s="23"/>
      <c r="Q144" s="75"/>
    </row>
    <row r="145" spans="1:17" ht="12.75">
      <c r="A145" s="7">
        <v>1</v>
      </c>
      <c r="B145" s="7">
        <v>0</v>
      </c>
      <c r="C145" s="98"/>
      <c r="D145" s="98"/>
      <c r="E145" s="8">
        <v>0</v>
      </c>
      <c r="F145" s="49" t="s">
        <v>352</v>
      </c>
      <c r="G145" s="29" t="s">
        <v>313</v>
      </c>
      <c r="H145" s="89">
        <v>1</v>
      </c>
      <c r="I145" s="93" t="s">
        <v>353</v>
      </c>
      <c r="J145" s="74"/>
      <c r="K145" s="23">
        <v>1</v>
      </c>
      <c r="L145" s="23"/>
      <c r="M145" s="23"/>
      <c r="N145" s="23"/>
      <c r="O145" s="23"/>
      <c r="P145" s="23"/>
      <c r="Q145" s="75"/>
    </row>
    <row r="146" spans="1:17" ht="12.75">
      <c r="A146" s="7">
        <v>1</v>
      </c>
      <c r="B146" s="7">
        <v>1</v>
      </c>
      <c r="C146" s="98">
        <v>1</v>
      </c>
      <c r="D146" s="98">
        <v>1</v>
      </c>
      <c r="E146" s="8">
        <v>0</v>
      </c>
      <c r="F146" s="49" t="s">
        <v>343</v>
      </c>
      <c r="G146" s="50" t="s">
        <v>273</v>
      </c>
      <c r="H146" s="89">
        <v>1</v>
      </c>
      <c r="I146" s="69" t="s">
        <v>344</v>
      </c>
      <c r="J146" s="74"/>
      <c r="K146" s="23">
        <v>1</v>
      </c>
      <c r="L146" s="23"/>
      <c r="M146" s="23"/>
      <c r="N146" s="23"/>
      <c r="O146" s="23"/>
      <c r="P146" s="23"/>
      <c r="Q146" s="75"/>
    </row>
    <row r="147" spans="1:17" ht="12.75">
      <c r="A147" s="7">
        <v>0</v>
      </c>
      <c r="B147" s="7">
        <v>1</v>
      </c>
      <c r="C147" s="98">
        <v>1</v>
      </c>
      <c r="D147" s="98"/>
      <c r="E147" s="8">
        <v>1</v>
      </c>
      <c r="F147" s="30" t="s">
        <v>204</v>
      </c>
      <c r="G147" s="26" t="s">
        <v>205</v>
      </c>
      <c r="H147" s="89">
        <v>2</v>
      </c>
      <c r="I147" s="68"/>
      <c r="J147" s="74"/>
      <c r="K147" s="23"/>
      <c r="L147" s="23"/>
      <c r="M147" s="23"/>
      <c r="N147" s="23"/>
      <c r="O147" s="23"/>
      <c r="P147" s="23"/>
      <c r="Q147" s="75"/>
    </row>
    <row r="148" spans="1:17" s="14" customFormat="1" ht="12.75">
      <c r="A148" s="12">
        <v>0</v>
      </c>
      <c r="B148" s="12">
        <v>0</v>
      </c>
      <c r="C148" s="98"/>
      <c r="D148" s="98">
        <v>1</v>
      </c>
      <c r="E148" s="13">
        <v>0</v>
      </c>
      <c r="F148" s="28" t="s">
        <v>345</v>
      </c>
      <c r="G148" s="29" t="s">
        <v>275</v>
      </c>
      <c r="H148" s="89">
        <v>1</v>
      </c>
      <c r="I148" s="69" t="s">
        <v>344</v>
      </c>
      <c r="J148" s="76">
        <v>1</v>
      </c>
      <c r="K148" s="12">
        <v>1</v>
      </c>
      <c r="L148" s="23"/>
      <c r="M148" s="23"/>
      <c r="N148" s="23"/>
      <c r="O148" s="23"/>
      <c r="P148" s="23"/>
      <c r="Q148" s="75"/>
    </row>
    <row r="149" spans="1:17" s="16" customFormat="1" ht="12.75">
      <c r="A149" s="7">
        <v>0</v>
      </c>
      <c r="B149" s="7">
        <v>1</v>
      </c>
      <c r="C149" s="98">
        <v>1</v>
      </c>
      <c r="D149" s="98"/>
      <c r="E149" s="8">
        <v>0</v>
      </c>
      <c r="F149" s="28" t="s">
        <v>367</v>
      </c>
      <c r="G149" s="29" t="s">
        <v>366</v>
      </c>
      <c r="H149" s="89">
        <v>1</v>
      </c>
      <c r="I149" s="69" t="s">
        <v>395</v>
      </c>
      <c r="J149" s="74"/>
      <c r="K149" s="7">
        <v>1</v>
      </c>
      <c r="L149" s="23"/>
      <c r="M149" s="23"/>
      <c r="N149" s="23"/>
      <c r="O149" s="23"/>
      <c r="P149" s="23"/>
      <c r="Q149" s="75"/>
    </row>
    <row r="150" spans="1:17" ht="12.75">
      <c r="A150" s="12">
        <v>0</v>
      </c>
      <c r="B150" s="12">
        <v>0</v>
      </c>
      <c r="C150" s="98"/>
      <c r="D150" s="98">
        <v>1</v>
      </c>
      <c r="E150" s="13">
        <v>0</v>
      </c>
      <c r="F150" s="28" t="s">
        <v>346</v>
      </c>
      <c r="G150" s="29" t="s">
        <v>287</v>
      </c>
      <c r="H150" s="89">
        <v>1</v>
      </c>
      <c r="I150" s="69" t="s">
        <v>347</v>
      </c>
      <c r="J150" s="76">
        <v>1</v>
      </c>
      <c r="K150" s="12">
        <v>1</v>
      </c>
      <c r="L150" s="23"/>
      <c r="M150" s="23"/>
      <c r="N150" s="23"/>
      <c r="O150" s="23"/>
      <c r="P150" s="23"/>
      <c r="Q150" s="75"/>
    </row>
    <row r="151" spans="1:17" ht="12.75">
      <c r="A151" s="12">
        <v>0</v>
      </c>
      <c r="B151" s="12">
        <v>0</v>
      </c>
      <c r="C151" s="98"/>
      <c r="D151" s="98">
        <v>1</v>
      </c>
      <c r="E151" s="13">
        <v>0</v>
      </c>
      <c r="F151" s="28" t="s">
        <v>206</v>
      </c>
      <c r="G151" s="29" t="s">
        <v>277</v>
      </c>
      <c r="H151" s="89">
        <v>1</v>
      </c>
      <c r="I151" s="69" t="s">
        <v>333</v>
      </c>
      <c r="J151" s="76">
        <v>1</v>
      </c>
      <c r="K151" s="12">
        <v>1</v>
      </c>
      <c r="L151" s="23"/>
      <c r="M151" s="23"/>
      <c r="N151" s="23"/>
      <c r="O151" s="23"/>
      <c r="P151" s="23"/>
      <c r="Q151" s="75"/>
    </row>
    <row r="152" spans="1:17" ht="12.75">
      <c r="A152" s="12">
        <v>0</v>
      </c>
      <c r="B152" s="12">
        <v>0</v>
      </c>
      <c r="C152" s="98"/>
      <c r="D152" s="98"/>
      <c r="E152" s="13">
        <v>0</v>
      </c>
      <c r="F152" s="28" t="s">
        <v>207</v>
      </c>
      <c r="G152" s="29" t="s">
        <v>208</v>
      </c>
      <c r="H152" s="89">
        <v>1</v>
      </c>
      <c r="I152" s="68" t="s">
        <v>27</v>
      </c>
      <c r="J152" s="74">
        <v>100</v>
      </c>
      <c r="K152" s="23">
        <v>100</v>
      </c>
      <c r="L152" s="23"/>
      <c r="M152" s="23"/>
      <c r="N152" s="23"/>
      <c r="O152" s="23"/>
      <c r="P152" s="23"/>
      <c r="Q152" s="75"/>
    </row>
    <row r="153" spans="1:17" s="1" customFormat="1" ht="12.75">
      <c r="A153" s="7">
        <v>0</v>
      </c>
      <c r="B153" s="7">
        <v>0</v>
      </c>
      <c r="C153" s="98">
        <v>1</v>
      </c>
      <c r="D153" s="98">
        <v>1</v>
      </c>
      <c r="E153" s="8">
        <v>1</v>
      </c>
      <c r="F153" s="30" t="s">
        <v>209</v>
      </c>
      <c r="G153" s="26" t="s">
        <v>210</v>
      </c>
      <c r="H153" s="89">
        <v>1</v>
      </c>
      <c r="I153" s="68"/>
      <c r="J153" s="78"/>
      <c r="K153" s="7"/>
      <c r="L153" s="7"/>
      <c r="M153" s="7"/>
      <c r="N153" s="7"/>
      <c r="O153" s="7"/>
      <c r="P153" s="7"/>
      <c r="Q153" s="68"/>
    </row>
    <row r="154" spans="1:17" ht="12.75">
      <c r="A154" s="7">
        <v>1</v>
      </c>
      <c r="B154" s="7">
        <v>1</v>
      </c>
      <c r="C154" s="98">
        <v>1</v>
      </c>
      <c r="D154" s="98"/>
      <c r="E154" s="8">
        <v>1</v>
      </c>
      <c r="F154" s="30"/>
      <c r="G154" s="25" t="s">
        <v>211</v>
      </c>
      <c r="H154" s="89">
        <v>0</v>
      </c>
      <c r="I154" s="68"/>
      <c r="J154" s="74"/>
      <c r="K154" s="23"/>
      <c r="L154" s="23">
        <v>1</v>
      </c>
      <c r="M154" s="23"/>
      <c r="N154" s="23"/>
      <c r="O154" s="23"/>
      <c r="P154" s="23"/>
      <c r="Q154" s="75"/>
    </row>
    <row r="155" spans="1:17" ht="12.75">
      <c r="A155" s="12">
        <v>0</v>
      </c>
      <c r="B155" s="12">
        <v>0</v>
      </c>
      <c r="C155" s="98"/>
      <c r="D155" s="98">
        <v>1</v>
      </c>
      <c r="E155" s="13">
        <v>0</v>
      </c>
      <c r="F155" s="28" t="s">
        <v>351</v>
      </c>
      <c r="G155" s="29" t="s">
        <v>297</v>
      </c>
      <c r="H155" s="89">
        <v>1</v>
      </c>
      <c r="I155" s="69" t="s">
        <v>354</v>
      </c>
      <c r="J155" s="76">
        <v>1</v>
      </c>
      <c r="K155" s="12">
        <v>1</v>
      </c>
      <c r="L155" s="23"/>
      <c r="M155" s="23"/>
      <c r="N155" s="23"/>
      <c r="O155" s="23"/>
      <c r="P155" s="23"/>
      <c r="Q155" s="75"/>
    </row>
    <row r="156" spans="1:17" ht="12.75">
      <c r="A156" s="7">
        <v>1</v>
      </c>
      <c r="B156" s="7">
        <v>1</v>
      </c>
      <c r="C156" s="98">
        <v>1</v>
      </c>
      <c r="D156" s="98">
        <v>1</v>
      </c>
      <c r="E156" s="8">
        <v>1</v>
      </c>
      <c r="F156" s="24" t="s">
        <v>212</v>
      </c>
      <c r="G156" s="27" t="s">
        <v>213</v>
      </c>
      <c r="H156" s="89">
        <v>3</v>
      </c>
      <c r="I156" s="68"/>
      <c r="J156" s="74"/>
      <c r="K156" s="23"/>
      <c r="L156" s="23"/>
      <c r="M156" s="23"/>
      <c r="N156" s="23"/>
      <c r="O156" s="23"/>
      <c r="P156" s="23"/>
      <c r="Q156" s="75"/>
    </row>
    <row r="157" spans="1:17" ht="12.75">
      <c r="A157" s="7">
        <v>1</v>
      </c>
      <c r="B157" s="7">
        <v>1</v>
      </c>
      <c r="C157" s="98">
        <v>1</v>
      </c>
      <c r="D157" s="98"/>
      <c r="E157" s="8">
        <v>1</v>
      </c>
      <c r="F157" s="24" t="s">
        <v>214</v>
      </c>
      <c r="G157" s="27" t="s">
        <v>215</v>
      </c>
      <c r="H157" s="89">
        <v>2</v>
      </c>
      <c r="I157" s="68"/>
      <c r="J157" s="74"/>
      <c r="K157" s="23"/>
      <c r="L157" s="23"/>
      <c r="M157" s="23"/>
      <c r="N157" s="23"/>
      <c r="O157" s="23"/>
      <c r="P157" s="23"/>
      <c r="Q157" s="75"/>
    </row>
    <row r="158" spans="1:17" ht="12.75">
      <c r="A158" s="7">
        <v>0</v>
      </c>
      <c r="B158" s="7">
        <v>0</v>
      </c>
      <c r="C158" s="98">
        <v>1</v>
      </c>
      <c r="D158" s="98">
        <v>1</v>
      </c>
      <c r="E158" s="8">
        <v>1</v>
      </c>
      <c r="F158" s="30" t="s">
        <v>216</v>
      </c>
      <c r="G158" s="26" t="s">
        <v>217</v>
      </c>
      <c r="H158" s="89">
        <v>1</v>
      </c>
      <c r="I158" s="68"/>
      <c r="J158" s="74"/>
      <c r="K158" s="23"/>
      <c r="L158" s="23"/>
      <c r="M158" s="23"/>
      <c r="N158" s="23"/>
      <c r="O158" s="23"/>
      <c r="P158" s="23"/>
      <c r="Q158" s="75"/>
    </row>
    <row r="159" spans="1:17" ht="12.75">
      <c r="A159" s="7">
        <v>1</v>
      </c>
      <c r="B159" s="7">
        <v>1</v>
      </c>
      <c r="C159" s="98">
        <v>1</v>
      </c>
      <c r="D159" s="98">
        <v>1</v>
      </c>
      <c r="E159" s="8">
        <v>1</v>
      </c>
      <c r="F159" s="24" t="s">
        <v>218</v>
      </c>
      <c r="G159" s="27" t="s">
        <v>219</v>
      </c>
      <c r="H159" s="89">
        <v>3</v>
      </c>
      <c r="I159" s="68"/>
      <c r="J159" s="74"/>
      <c r="K159" s="23"/>
      <c r="L159" s="23"/>
      <c r="M159" s="23"/>
      <c r="N159" s="23"/>
      <c r="O159" s="23"/>
      <c r="P159" s="23"/>
      <c r="Q159" s="75"/>
    </row>
    <row r="160" spans="1:17" ht="12.75">
      <c r="A160" s="7">
        <v>1</v>
      </c>
      <c r="B160" s="7">
        <v>1</v>
      </c>
      <c r="C160" s="98">
        <v>1</v>
      </c>
      <c r="D160" s="98"/>
      <c r="E160" s="8">
        <v>1</v>
      </c>
      <c r="F160" s="30" t="s">
        <v>220</v>
      </c>
      <c r="G160" s="26" t="s">
        <v>221</v>
      </c>
      <c r="H160" s="89">
        <v>3</v>
      </c>
      <c r="I160" s="68"/>
      <c r="J160" s="74"/>
      <c r="K160" s="23"/>
      <c r="L160" s="23"/>
      <c r="M160" s="23"/>
      <c r="N160" s="23"/>
      <c r="O160" s="23"/>
      <c r="P160" s="23"/>
      <c r="Q160" s="75"/>
    </row>
    <row r="161" spans="1:17" ht="12.75">
      <c r="A161" s="7">
        <v>1</v>
      </c>
      <c r="B161" s="7">
        <v>0</v>
      </c>
      <c r="C161" s="98"/>
      <c r="D161" s="98"/>
      <c r="E161" s="8">
        <v>0</v>
      </c>
      <c r="F161" s="28" t="s">
        <v>222</v>
      </c>
      <c r="G161" s="29" t="s">
        <v>223</v>
      </c>
      <c r="H161" s="89">
        <v>1</v>
      </c>
      <c r="I161" s="68" t="s">
        <v>200</v>
      </c>
      <c r="J161" s="74"/>
      <c r="K161" s="23">
        <v>100</v>
      </c>
      <c r="L161" s="23"/>
      <c r="M161" s="23"/>
      <c r="N161" s="23"/>
      <c r="O161" s="23"/>
      <c r="P161" s="23"/>
      <c r="Q161" s="75"/>
    </row>
    <row r="162" spans="1:17" ht="12.75">
      <c r="A162" s="7">
        <v>1</v>
      </c>
      <c r="B162" s="7">
        <v>1</v>
      </c>
      <c r="C162" s="98">
        <v>1</v>
      </c>
      <c r="D162" s="98">
        <v>1</v>
      </c>
      <c r="E162" s="8">
        <v>1</v>
      </c>
      <c r="F162" s="24" t="s">
        <v>224</v>
      </c>
      <c r="G162" s="27" t="s">
        <v>225</v>
      </c>
      <c r="H162" s="91">
        <v>4</v>
      </c>
      <c r="I162" s="68"/>
      <c r="J162" s="74"/>
      <c r="K162" s="23"/>
      <c r="L162" s="23"/>
      <c r="M162" s="23"/>
      <c r="N162" s="23"/>
      <c r="O162" s="23"/>
      <c r="P162" s="23"/>
      <c r="Q162" s="75"/>
    </row>
    <row r="163" spans="1:17" ht="12.75">
      <c r="A163" s="7">
        <v>1</v>
      </c>
      <c r="B163" s="7">
        <v>1</v>
      </c>
      <c r="C163" s="98">
        <v>1</v>
      </c>
      <c r="D163" s="98">
        <v>1</v>
      </c>
      <c r="E163" s="8">
        <v>1</v>
      </c>
      <c r="F163" s="24" t="s">
        <v>226</v>
      </c>
      <c r="G163" s="27" t="s">
        <v>227</v>
      </c>
      <c r="H163" s="89">
        <v>2</v>
      </c>
      <c r="I163" s="68"/>
      <c r="J163" s="74"/>
      <c r="K163" s="23"/>
      <c r="L163" s="23"/>
      <c r="M163" s="23"/>
      <c r="N163" s="23"/>
      <c r="O163" s="23"/>
      <c r="P163" s="23"/>
      <c r="Q163" s="75"/>
    </row>
    <row r="164" spans="1:17" ht="12.75">
      <c r="A164" s="7">
        <v>0</v>
      </c>
      <c r="B164" s="7">
        <v>1</v>
      </c>
      <c r="C164" s="98"/>
      <c r="D164" s="98"/>
      <c r="E164" s="8">
        <v>0</v>
      </c>
      <c r="F164" s="28" t="s">
        <v>228</v>
      </c>
      <c r="G164" s="29" t="s">
        <v>229</v>
      </c>
      <c r="H164" s="89">
        <v>1</v>
      </c>
      <c r="I164" s="68" t="s">
        <v>27</v>
      </c>
      <c r="J164" s="74"/>
      <c r="K164" s="23">
        <v>100</v>
      </c>
      <c r="L164" s="23"/>
      <c r="M164" s="23"/>
      <c r="N164" s="23"/>
      <c r="O164" s="23"/>
      <c r="P164" s="23"/>
      <c r="Q164" s="75"/>
    </row>
    <row r="165" spans="1:17" ht="12.75">
      <c r="A165" s="12">
        <v>0</v>
      </c>
      <c r="B165" s="12">
        <v>0</v>
      </c>
      <c r="C165" s="98">
        <v>1</v>
      </c>
      <c r="D165" s="98"/>
      <c r="E165" s="13">
        <v>0</v>
      </c>
      <c r="F165" s="28" t="s">
        <v>230</v>
      </c>
      <c r="G165" s="29" t="s">
        <v>231</v>
      </c>
      <c r="H165" s="89">
        <v>1</v>
      </c>
      <c r="I165" s="68" t="s">
        <v>27</v>
      </c>
      <c r="J165" s="74">
        <v>100</v>
      </c>
      <c r="K165" s="23">
        <v>100</v>
      </c>
      <c r="L165" s="23"/>
      <c r="M165" s="23"/>
      <c r="N165" s="23"/>
      <c r="O165" s="23"/>
      <c r="P165" s="23"/>
      <c r="Q165" s="75"/>
    </row>
    <row r="166" spans="1:17" ht="12.75">
      <c r="A166" s="7">
        <v>0</v>
      </c>
      <c r="B166" s="7">
        <v>1</v>
      </c>
      <c r="C166" s="98">
        <v>1</v>
      </c>
      <c r="D166" s="98">
        <v>1</v>
      </c>
      <c r="E166" s="8">
        <v>0</v>
      </c>
      <c r="F166" s="28" t="s">
        <v>232</v>
      </c>
      <c r="G166" s="29" t="s">
        <v>233</v>
      </c>
      <c r="H166" s="89">
        <v>1</v>
      </c>
      <c r="I166" s="68" t="s">
        <v>27</v>
      </c>
      <c r="J166" s="74"/>
      <c r="K166" s="23">
        <v>100</v>
      </c>
      <c r="L166" s="23"/>
      <c r="M166" s="23"/>
      <c r="N166" s="23"/>
      <c r="O166" s="23"/>
      <c r="P166" s="23"/>
      <c r="Q166" s="75"/>
    </row>
    <row r="167" spans="1:17" ht="12.75">
      <c r="A167" s="7"/>
      <c r="B167" s="7"/>
      <c r="C167" s="98">
        <v>1</v>
      </c>
      <c r="D167" s="98"/>
      <c r="E167" s="18">
        <v>1</v>
      </c>
      <c r="F167" s="30" t="s">
        <v>234</v>
      </c>
      <c r="G167" s="34" t="s">
        <v>235</v>
      </c>
      <c r="H167" s="89">
        <v>1</v>
      </c>
      <c r="I167" s="94"/>
      <c r="J167" s="74"/>
      <c r="K167" s="23"/>
      <c r="L167" s="23"/>
      <c r="M167" s="23"/>
      <c r="N167" s="23"/>
      <c r="O167" s="23">
        <v>1</v>
      </c>
      <c r="P167" s="23">
        <v>1</v>
      </c>
      <c r="Q167" s="75"/>
    </row>
    <row r="168" spans="1:17" ht="12.75">
      <c r="A168" s="7">
        <v>1</v>
      </c>
      <c r="B168" s="7">
        <v>0</v>
      </c>
      <c r="C168" s="98">
        <v>1</v>
      </c>
      <c r="D168" s="98"/>
      <c r="E168" s="8">
        <v>0</v>
      </c>
      <c r="F168" s="28" t="s">
        <v>236</v>
      </c>
      <c r="G168" s="29" t="s">
        <v>237</v>
      </c>
      <c r="H168" s="89">
        <v>1</v>
      </c>
      <c r="I168" s="68" t="s">
        <v>27</v>
      </c>
      <c r="J168" s="74"/>
      <c r="K168" s="23">
        <v>100</v>
      </c>
      <c r="L168" s="23"/>
      <c r="M168" s="23"/>
      <c r="N168" s="23"/>
      <c r="O168" s="23"/>
      <c r="P168" s="23"/>
      <c r="Q168" s="75"/>
    </row>
    <row r="169" spans="1:17" ht="12.75">
      <c r="A169" s="7">
        <v>1</v>
      </c>
      <c r="B169" s="7">
        <v>1</v>
      </c>
      <c r="C169" s="98">
        <v>1</v>
      </c>
      <c r="D169" s="98">
        <v>1</v>
      </c>
      <c r="E169" s="8">
        <v>0</v>
      </c>
      <c r="F169" s="28" t="s">
        <v>360</v>
      </c>
      <c r="G169" s="29" t="s">
        <v>282</v>
      </c>
      <c r="H169" s="89">
        <v>1</v>
      </c>
      <c r="I169" s="69" t="s">
        <v>396</v>
      </c>
      <c r="J169" s="74"/>
      <c r="K169" s="23">
        <v>1</v>
      </c>
      <c r="L169" s="23"/>
      <c r="M169" s="23"/>
      <c r="N169" s="23"/>
      <c r="O169" s="23"/>
      <c r="P169" s="23"/>
      <c r="Q169" s="75"/>
    </row>
    <row r="170" spans="1:17" ht="12.75">
      <c r="A170" s="7">
        <v>1</v>
      </c>
      <c r="B170" s="7">
        <v>1</v>
      </c>
      <c r="C170" s="98">
        <v>1</v>
      </c>
      <c r="D170" s="98"/>
      <c r="E170" s="8">
        <v>0</v>
      </c>
      <c r="F170" s="28" t="s">
        <v>238</v>
      </c>
      <c r="G170" s="29" t="s">
        <v>239</v>
      </c>
      <c r="H170" s="89">
        <v>1</v>
      </c>
      <c r="I170" s="68" t="s">
        <v>27</v>
      </c>
      <c r="J170" s="74"/>
      <c r="K170" s="23">
        <v>100</v>
      </c>
      <c r="L170" s="23"/>
      <c r="M170" s="23"/>
      <c r="N170" s="23"/>
      <c r="O170" s="23"/>
      <c r="P170" s="23"/>
      <c r="Q170" s="75"/>
    </row>
    <row r="171" spans="1:17" ht="12.75">
      <c r="A171" s="7">
        <v>1</v>
      </c>
      <c r="B171" s="7">
        <v>1</v>
      </c>
      <c r="C171" s="98">
        <v>1</v>
      </c>
      <c r="D171" s="98">
        <v>1</v>
      </c>
      <c r="E171" s="8">
        <v>1</v>
      </c>
      <c r="F171" s="30" t="s">
        <v>240</v>
      </c>
      <c r="G171" s="26" t="s">
        <v>241</v>
      </c>
      <c r="H171" s="89">
        <v>2</v>
      </c>
      <c r="I171" s="68"/>
      <c r="J171" s="78"/>
      <c r="K171" s="23"/>
      <c r="L171" s="23"/>
      <c r="M171" s="23"/>
      <c r="N171" s="23"/>
      <c r="O171" s="23"/>
      <c r="P171" s="23"/>
      <c r="Q171" s="75"/>
    </row>
    <row r="172" spans="1:17" ht="12.75">
      <c r="A172" s="7">
        <v>1</v>
      </c>
      <c r="B172" s="7">
        <v>1</v>
      </c>
      <c r="C172" s="98">
        <v>1</v>
      </c>
      <c r="D172" s="98">
        <v>1</v>
      </c>
      <c r="E172" s="8">
        <v>1</v>
      </c>
      <c r="F172" s="30" t="s">
        <v>242</v>
      </c>
      <c r="G172" s="33" t="s">
        <v>243</v>
      </c>
      <c r="H172" s="89">
        <v>3</v>
      </c>
      <c r="I172" s="68"/>
      <c r="J172" s="74"/>
      <c r="K172" s="23"/>
      <c r="L172" s="23"/>
      <c r="M172" s="23"/>
      <c r="N172" s="23"/>
      <c r="O172" s="23"/>
      <c r="P172" s="23"/>
      <c r="Q172" s="75"/>
    </row>
    <row r="173" spans="1:17" ht="12.75">
      <c r="A173" s="7"/>
      <c r="B173" s="7"/>
      <c r="C173" s="98"/>
      <c r="D173" s="98"/>
      <c r="E173" s="8"/>
      <c r="F173" s="28" t="s">
        <v>244</v>
      </c>
      <c r="G173" s="40" t="s">
        <v>245</v>
      </c>
      <c r="H173" s="89">
        <v>1</v>
      </c>
      <c r="I173" s="68" t="s">
        <v>27</v>
      </c>
      <c r="J173" s="74"/>
      <c r="K173" s="23">
        <v>100</v>
      </c>
      <c r="L173" s="23"/>
      <c r="M173" s="23"/>
      <c r="N173" s="23"/>
      <c r="O173" s="23">
        <v>1</v>
      </c>
      <c r="P173" s="23"/>
      <c r="Q173" s="75"/>
    </row>
    <row r="174" spans="1:17" ht="12.75">
      <c r="A174" s="7">
        <v>1</v>
      </c>
      <c r="B174" s="7">
        <v>0</v>
      </c>
      <c r="C174" s="98"/>
      <c r="D174" s="98"/>
      <c r="E174" s="8">
        <v>1</v>
      </c>
      <c r="F174" s="24" t="s">
        <v>246</v>
      </c>
      <c r="G174" s="27" t="s">
        <v>247</v>
      </c>
      <c r="H174" s="89">
        <v>1</v>
      </c>
      <c r="I174" s="68"/>
      <c r="J174" s="74"/>
      <c r="K174" s="23"/>
      <c r="L174" s="23"/>
      <c r="M174" s="23"/>
      <c r="N174" s="23"/>
      <c r="O174" s="23"/>
      <c r="P174" s="23"/>
      <c r="Q174" s="75"/>
    </row>
    <row r="175" spans="1:17" ht="12.75">
      <c r="A175" s="7">
        <v>1</v>
      </c>
      <c r="B175" s="7">
        <v>1</v>
      </c>
      <c r="C175" s="98">
        <v>1</v>
      </c>
      <c r="D175" s="98"/>
      <c r="E175" s="8">
        <v>1</v>
      </c>
      <c r="F175" s="24" t="s">
        <v>248</v>
      </c>
      <c r="G175" s="27" t="s">
        <v>249</v>
      </c>
      <c r="H175" s="89">
        <v>2</v>
      </c>
      <c r="I175" s="68"/>
      <c r="J175" s="74"/>
      <c r="K175" s="23"/>
      <c r="L175" s="23"/>
      <c r="M175" s="23"/>
      <c r="N175" s="23"/>
      <c r="O175" s="23"/>
      <c r="P175" s="23"/>
      <c r="Q175" s="75"/>
    </row>
    <row r="176" spans="1:17" ht="12.75">
      <c r="A176" s="12">
        <v>0</v>
      </c>
      <c r="B176" s="12">
        <v>0</v>
      </c>
      <c r="C176" s="98"/>
      <c r="D176" s="98">
        <v>1</v>
      </c>
      <c r="E176" s="13">
        <v>0</v>
      </c>
      <c r="F176" s="28" t="s">
        <v>358</v>
      </c>
      <c r="G176" s="29" t="s">
        <v>280</v>
      </c>
      <c r="H176" s="89">
        <v>1</v>
      </c>
      <c r="I176" s="69" t="s">
        <v>335</v>
      </c>
      <c r="J176" s="76">
        <v>1</v>
      </c>
      <c r="K176" s="12">
        <v>1</v>
      </c>
      <c r="L176" s="23"/>
      <c r="M176" s="23"/>
      <c r="N176" s="23"/>
      <c r="O176" s="23"/>
      <c r="P176" s="23"/>
      <c r="Q176" s="75"/>
    </row>
    <row r="177" spans="1:17" ht="12.75">
      <c r="A177" s="7">
        <v>1</v>
      </c>
      <c r="B177" s="7">
        <v>1</v>
      </c>
      <c r="C177" s="98">
        <v>1</v>
      </c>
      <c r="D177" s="98">
        <v>1</v>
      </c>
      <c r="E177" s="8">
        <v>1</v>
      </c>
      <c r="F177" s="24" t="s">
        <v>250</v>
      </c>
      <c r="G177" s="27" t="s">
        <v>251</v>
      </c>
      <c r="H177" s="89">
        <v>3</v>
      </c>
      <c r="I177" s="68"/>
      <c r="J177" s="74"/>
      <c r="K177" s="23"/>
      <c r="L177" s="23"/>
      <c r="M177" s="23"/>
      <c r="N177" s="23"/>
      <c r="O177" s="23"/>
      <c r="P177" s="23"/>
      <c r="Q177" s="75"/>
    </row>
    <row r="178" spans="1:17" ht="12.75">
      <c r="A178" s="7"/>
      <c r="B178" s="7"/>
      <c r="C178" s="98"/>
      <c r="D178" s="98"/>
      <c r="E178" s="8"/>
      <c r="F178" s="28" t="s">
        <v>362</v>
      </c>
      <c r="G178" s="40" t="s">
        <v>361</v>
      </c>
      <c r="H178" s="89">
        <v>1</v>
      </c>
      <c r="I178" s="69" t="s">
        <v>331</v>
      </c>
      <c r="J178" s="74"/>
      <c r="K178" s="23">
        <v>1</v>
      </c>
      <c r="L178" s="23"/>
      <c r="M178" s="23"/>
      <c r="N178" s="23"/>
      <c r="O178" s="23">
        <v>1</v>
      </c>
      <c r="P178" s="23"/>
      <c r="Q178" s="75"/>
    </row>
    <row r="179" spans="1:17" ht="12.75">
      <c r="A179" s="7">
        <v>1</v>
      </c>
      <c r="B179" s="7">
        <v>1</v>
      </c>
      <c r="C179" s="98">
        <v>1</v>
      </c>
      <c r="D179" s="98">
        <v>1</v>
      </c>
      <c r="E179" s="8">
        <v>1</v>
      </c>
      <c r="F179" s="30" t="s">
        <v>252</v>
      </c>
      <c r="G179" s="26" t="s">
        <v>253</v>
      </c>
      <c r="H179" s="89">
        <v>2</v>
      </c>
      <c r="I179" s="68"/>
      <c r="J179" s="74"/>
      <c r="K179" s="23"/>
      <c r="L179" s="23"/>
      <c r="M179" s="23"/>
      <c r="N179" s="23"/>
      <c r="O179" s="23"/>
      <c r="P179" s="23"/>
      <c r="Q179" s="75"/>
    </row>
    <row r="180" spans="1:17" ht="12.75">
      <c r="A180" s="7"/>
      <c r="B180" s="7"/>
      <c r="C180" s="98"/>
      <c r="D180" s="98"/>
      <c r="E180" s="8"/>
      <c r="F180" s="28" t="s">
        <v>402</v>
      </c>
      <c r="G180" s="40" t="s">
        <v>403</v>
      </c>
      <c r="H180" s="89">
        <v>1</v>
      </c>
      <c r="I180" s="69" t="s">
        <v>404</v>
      </c>
      <c r="J180" s="74"/>
      <c r="K180" s="23">
        <v>1</v>
      </c>
      <c r="L180" s="23"/>
      <c r="M180" s="23"/>
      <c r="N180" s="23"/>
      <c r="O180" s="23">
        <v>1</v>
      </c>
      <c r="P180" s="23"/>
      <c r="Q180" s="75"/>
    </row>
    <row r="181" spans="1:17" ht="12.75">
      <c r="A181" s="7"/>
      <c r="B181" s="7"/>
      <c r="C181" s="98"/>
      <c r="D181" s="98">
        <v>1</v>
      </c>
      <c r="E181" s="8"/>
      <c r="F181" s="28" t="s">
        <v>256</v>
      </c>
      <c r="G181" s="29" t="s">
        <v>257</v>
      </c>
      <c r="H181" s="89">
        <v>3</v>
      </c>
      <c r="I181" s="68" t="s">
        <v>368</v>
      </c>
      <c r="J181" s="74"/>
      <c r="K181" s="23">
        <v>100</v>
      </c>
      <c r="L181" s="23"/>
      <c r="M181" s="23"/>
      <c r="N181" s="23"/>
      <c r="O181" s="23"/>
      <c r="P181" s="23"/>
      <c r="Q181" s="75"/>
    </row>
    <row r="182" spans="1:17" ht="12.75">
      <c r="A182" s="7">
        <v>1</v>
      </c>
      <c r="B182" s="7">
        <v>1</v>
      </c>
      <c r="C182" s="98">
        <v>1</v>
      </c>
      <c r="D182" s="98">
        <v>1</v>
      </c>
      <c r="E182" s="8">
        <v>1</v>
      </c>
      <c r="F182" s="24" t="s">
        <v>254</v>
      </c>
      <c r="G182" s="27" t="s">
        <v>255</v>
      </c>
      <c r="H182" s="91">
        <v>5</v>
      </c>
      <c r="I182" s="70"/>
      <c r="J182" s="74"/>
      <c r="K182" s="23"/>
      <c r="L182" s="23"/>
      <c r="M182" s="23"/>
      <c r="N182" s="23"/>
      <c r="O182" s="23"/>
      <c r="P182" s="23"/>
      <c r="Q182" s="75"/>
    </row>
    <row r="183" spans="1:17" ht="12.75">
      <c r="A183" s="7">
        <v>1</v>
      </c>
      <c r="B183" s="7">
        <v>1</v>
      </c>
      <c r="C183" s="98">
        <v>1</v>
      </c>
      <c r="D183" s="98">
        <v>1</v>
      </c>
      <c r="E183" s="8">
        <v>1</v>
      </c>
      <c r="F183" s="24" t="s">
        <v>258</v>
      </c>
      <c r="G183" s="27" t="s">
        <v>259</v>
      </c>
      <c r="H183" s="89">
        <v>3</v>
      </c>
      <c r="I183" s="68"/>
      <c r="J183" s="74"/>
      <c r="K183" s="23"/>
      <c r="L183" s="23"/>
      <c r="M183" s="23"/>
      <c r="N183" s="23"/>
      <c r="O183" s="23"/>
      <c r="P183" s="23"/>
      <c r="Q183" s="75"/>
    </row>
    <row r="184" spans="1:17" ht="12.75">
      <c r="A184" s="12">
        <v>0</v>
      </c>
      <c r="B184" s="12">
        <v>0</v>
      </c>
      <c r="C184" s="98"/>
      <c r="D184" s="98"/>
      <c r="E184" s="13">
        <v>0</v>
      </c>
      <c r="F184" s="28" t="s">
        <v>260</v>
      </c>
      <c r="G184" s="29" t="s">
        <v>261</v>
      </c>
      <c r="H184" s="89">
        <v>1</v>
      </c>
      <c r="I184" s="68" t="s">
        <v>34</v>
      </c>
      <c r="J184" s="74">
        <v>100</v>
      </c>
      <c r="K184" s="23">
        <v>100</v>
      </c>
      <c r="L184" s="23"/>
      <c r="M184" s="23"/>
      <c r="N184" s="23"/>
      <c r="O184" s="23"/>
      <c r="P184" s="23"/>
      <c r="Q184" s="75"/>
    </row>
    <row r="185" spans="1:17" ht="12.75">
      <c r="A185" s="7">
        <v>1</v>
      </c>
      <c r="B185" s="7">
        <v>1</v>
      </c>
      <c r="C185" s="98">
        <v>1</v>
      </c>
      <c r="D185" s="98">
        <v>1</v>
      </c>
      <c r="E185" s="8">
        <v>1</v>
      </c>
      <c r="F185" s="24" t="s">
        <v>262</v>
      </c>
      <c r="G185" s="27" t="s">
        <v>263</v>
      </c>
      <c r="H185" s="89">
        <v>2</v>
      </c>
      <c r="I185" s="68"/>
      <c r="J185" s="74"/>
      <c r="K185" s="23"/>
      <c r="L185" s="23"/>
      <c r="M185" s="23"/>
      <c r="N185" s="23"/>
      <c r="O185" s="23"/>
      <c r="P185" s="23"/>
      <c r="Q185" s="75"/>
    </row>
    <row r="186" spans="1:17" ht="12.75">
      <c r="A186" s="7">
        <v>1</v>
      </c>
      <c r="B186" s="7">
        <v>1</v>
      </c>
      <c r="C186" s="98">
        <v>1</v>
      </c>
      <c r="D186" s="98">
        <v>1</v>
      </c>
      <c r="E186" s="8">
        <v>1</v>
      </c>
      <c r="F186" s="24" t="s">
        <v>264</v>
      </c>
      <c r="G186" s="27" t="s">
        <v>265</v>
      </c>
      <c r="H186" s="89">
        <v>3</v>
      </c>
      <c r="I186" s="68"/>
      <c r="J186" s="74"/>
      <c r="K186" s="23"/>
      <c r="L186" s="23"/>
      <c r="M186" s="23"/>
      <c r="N186" s="23"/>
      <c r="O186" s="23"/>
      <c r="P186" s="23"/>
      <c r="Q186" s="75"/>
    </row>
    <row r="187" spans="1:17" ht="12.75">
      <c r="A187" s="7">
        <v>0</v>
      </c>
      <c r="B187" s="7">
        <v>0</v>
      </c>
      <c r="C187" s="98"/>
      <c r="D187" s="98"/>
      <c r="E187" s="8">
        <v>0</v>
      </c>
      <c r="F187" s="38"/>
      <c r="G187" s="39" t="s">
        <v>266</v>
      </c>
      <c r="H187" s="89"/>
      <c r="I187" s="68" t="s">
        <v>200</v>
      </c>
      <c r="J187" s="74"/>
      <c r="K187" s="23"/>
      <c r="L187" s="23"/>
      <c r="M187" s="23"/>
      <c r="N187" s="23">
        <v>1</v>
      </c>
      <c r="O187" s="23"/>
      <c r="P187" s="23"/>
      <c r="Q187" s="75"/>
    </row>
    <row r="188" spans="1:17" ht="12.75">
      <c r="A188" s="7">
        <v>1</v>
      </c>
      <c r="B188" s="7">
        <v>1</v>
      </c>
      <c r="C188" s="98">
        <v>1</v>
      </c>
      <c r="D188" s="98">
        <v>1</v>
      </c>
      <c r="E188" s="8">
        <v>1</v>
      </c>
      <c r="F188" s="24" t="s">
        <v>267</v>
      </c>
      <c r="G188" s="27" t="s">
        <v>268</v>
      </c>
      <c r="H188" s="86">
        <v>4</v>
      </c>
      <c r="I188" s="68"/>
      <c r="J188" s="74"/>
      <c r="K188" s="23"/>
      <c r="L188" s="23"/>
      <c r="M188" s="23"/>
      <c r="N188" s="23"/>
      <c r="O188" s="23"/>
      <c r="P188" s="23"/>
      <c r="Q188" s="75"/>
    </row>
    <row r="189" spans="1:17" ht="12.75">
      <c r="A189" s="12">
        <v>0</v>
      </c>
      <c r="B189" s="12">
        <v>0</v>
      </c>
      <c r="C189" s="98"/>
      <c r="D189" s="98">
        <v>1</v>
      </c>
      <c r="E189" s="13">
        <v>0</v>
      </c>
      <c r="F189" s="28" t="s">
        <v>359</v>
      </c>
      <c r="G189" s="29" t="s">
        <v>283</v>
      </c>
      <c r="H189" s="89">
        <v>1</v>
      </c>
      <c r="I189" s="69" t="s">
        <v>331</v>
      </c>
      <c r="J189" s="76">
        <v>1</v>
      </c>
      <c r="K189" s="12">
        <v>1</v>
      </c>
      <c r="L189" s="23"/>
      <c r="M189" s="23"/>
      <c r="N189" s="23"/>
      <c r="O189" s="23"/>
      <c r="P189" s="23"/>
      <c r="Q189" s="75"/>
    </row>
    <row r="190" spans="1:17" ht="13.5" thickBot="1">
      <c r="A190" s="7">
        <v>1</v>
      </c>
      <c r="B190" s="7">
        <v>1</v>
      </c>
      <c r="C190" s="98">
        <v>1</v>
      </c>
      <c r="D190" s="98"/>
      <c r="E190" s="8">
        <v>1</v>
      </c>
      <c r="F190" s="51" t="s">
        <v>269</v>
      </c>
      <c r="G190" s="52" t="s">
        <v>270</v>
      </c>
      <c r="H190" s="95">
        <v>4</v>
      </c>
      <c r="I190" s="96"/>
      <c r="J190" s="79"/>
      <c r="K190" s="80"/>
      <c r="L190" s="80"/>
      <c r="M190" s="80"/>
      <c r="N190" s="80"/>
      <c r="O190" s="80"/>
      <c r="P190" s="80"/>
      <c r="Q190" s="81"/>
    </row>
    <row r="191" spans="1:17" ht="12.75">
      <c r="A191" s="3">
        <f>SUM(A3:A190)</f>
        <v>117</v>
      </c>
      <c r="B191" s="3">
        <f>SUM(B3:B190)</f>
        <v>128</v>
      </c>
      <c r="C191" s="3">
        <f>SUM(C3:C190)</f>
        <v>145</v>
      </c>
      <c r="D191" s="3">
        <f>SUM(D3:D190)</f>
        <v>90</v>
      </c>
      <c r="E191" s="3">
        <f>SUM(E3:E190)</f>
        <v>111</v>
      </c>
      <c r="H191" s="5">
        <f>COUNTA(H3:H190)</f>
        <v>182</v>
      </c>
      <c r="J191" s="15">
        <f aca="true" t="shared" si="0" ref="J191:Q191">SUM(J3:J190)</f>
        <v>515</v>
      </c>
      <c r="K191" s="15">
        <f t="shared" si="0"/>
        <v>3734</v>
      </c>
      <c r="L191" s="15">
        <f t="shared" si="0"/>
        <v>25</v>
      </c>
      <c r="M191" s="15">
        <f t="shared" si="0"/>
        <v>7</v>
      </c>
      <c r="N191" s="15">
        <f t="shared" si="0"/>
        <v>6</v>
      </c>
      <c r="O191" s="15">
        <f t="shared" si="0"/>
        <v>10</v>
      </c>
      <c r="P191" s="15">
        <f t="shared" si="0"/>
        <v>3</v>
      </c>
      <c r="Q191" s="15">
        <f t="shared" si="0"/>
        <v>8</v>
      </c>
    </row>
    <row r="192" spans="1:17" s="19" customFormat="1" ht="12.75">
      <c r="A192" s="17"/>
      <c r="B192" s="17"/>
      <c r="C192" s="17"/>
      <c r="D192" s="17"/>
      <c r="E192" s="17"/>
      <c r="G192" s="20"/>
      <c r="H192" s="21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s="19" customFormat="1" ht="12.75">
      <c r="A193" s="17"/>
      <c r="B193" s="17"/>
      <c r="C193" s="17"/>
      <c r="D193" s="17"/>
      <c r="E193" s="17"/>
      <c r="G193" s="20"/>
      <c r="H193" s="21"/>
      <c r="I193" s="102" t="s">
        <v>416</v>
      </c>
      <c r="J193" s="101">
        <f>H191</f>
        <v>182</v>
      </c>
      <c r="Q193" s="17"/>
    </row>
    <row r="194" spans="1:17" s="19" customFormat="1" ht="12.75">
      <c r="A194" s="17"/>
      <c r="B194" s="17"/>
      <c r="C194" s="17"/>
      <c r="D194" s="104" t="s">
        <v>568</v>
      </c>
      <c r="E194" s="17"/>
      <c r="G194" s="20"/>
      <c r="H194" s="17"/>
      <c r="I194" s="100" t="s">
        <v>417</v>
      </c>
      <c r="J194" s="17">
        <f>O191</f>
        <v>10</v>
      </c>
      <c r="Q194" s="17"/>
    </row>
    <row r="195" spans="1:17" s="19" customFormat="1" ht="12.75">
      <c r="A195" s="17"/>
      <c r="B195" s="17"/>
      <c r="C195" s="104" t="s">
        <v>569</v>
      </c>
      <c r="D195" s="17"/>
      <c r="E195" s="17"/>
      <c r="F195" s="20"/>
      <c r="G195" s="20"/>
      <c r="H195" s="17"/>
      <c r="I195" s="102" t="s">
        <v>418</v>
      </c>
      <c r="J195" s="101">
        <f>J193-J194</f>
        <v>172</v>
      </c>
      <c r="Q195" s="17"/>
    </row>
    <row r="196" spans="1:17" s="19" customFormat="1" ht="12.75">
      <c r="A196" s="17"/>
      <c r="B196" s="17"/>
      <c r="C196" s="104"/>
      <c r="D196" s="17"/>
      <c r="E196" s="17"/>
      <c r="F196" s="20"/>
      <c r="G196" s="20"/>
      <c r="H196" s="17"/>
      <c r="Q196" s="17"/>
    </row>
    <row r="197" spans="1:17" s="19" customFormat="1" ht="12.75">
      <c r="A197" s="17"/>
      <c r="B197" s="17"/>
      <c r="C197" s="17"/>
      <c r="D197" s="17"/>
      <c r="E197" s="17"/>
      <c r="F197" s="20"/>
      <c r="G197" s="20"/>
      <c r="H197" s="17"/>
      <c r="I197" s="101" t="s">
        <v>406</v>
      </c>
      <c r="J197" s="101"/>
      <c r="K197" s="17"/>
      <c r="L197" s="17"/>
      <c r="M197" s="17"/>
      <c r="Q197" s="17"/>
    </row>
    <row r="198" spans="1:17" s="19" customFormat="1" ht="12.75">
      <c r="A198" s="17"/>
      <c r="B198" s="17"/>
      <c r="C198" s="17"/>
      <c r="D198" s="17"/>
      <c r="E198" s="17"/>
      <c r="F198" s="20"/>
      <c r="G198" s="20"/>
      <c r="H198" s="17"/>
      <c r="I198" s="17"/>
      <c r="J198" s="17"/>
      <c r="K198" s="17"/>
      <c r="L198" s="100" t="s">
        <v>408</v>
      </c>
      <c r="M198" s="17">
        <f>COUNTIF(K3:K190,100)</f>
        <v>37</v>
      </c>
      <c r="Q198" s="17"/>
    </row>
    <row r="199" spans="1:17" s="19" customFormat="1" ht="12.75">
      <c r="A199" s="17"/>
      <c r="B199" s="17"/>
      <c r="C199" s="17"/>
      <c r="D199" s="17"/>
      <c r="E199" s="17"/>
      <c r="F199" s="20"/>
      <c r="G199" s="20"/>
      <c r="H199" s="17"/>
      <c r="I199" s="17"/>
      <c r="J199" s="17"/>
      <c r="K199" s="17"/>
      <c r="L199" s="100" t="s">
        <v>409</v>
      </c>
      <c r="M199" s="17">
        <f>COUNTIF(K3:K190,1)</f>
        <v>34</v>
      </c>
      <c r="Q199" s="17"/>
    </row>
    <row r="200" spans="1:17" s="19" customFormat="1" ht="12.75">
      <c r="A200" s="17"/>
      <c r="B200" s="17"/>
      <c r="C200" s="17"/>
      <c r="D200" s="17"/>
      <c r="E200" s="17"/>
      <c r="F200" s="20"/>
      <c r="G200" s="20"/>
      <c r="H200" s="17"/>
      <c r="I200" s="17"/>
      <c r="J200" s="17"/>
      <c r="K200" s="17"/>
      <c r="L200" s="102" t="s">
        <v>410</v>
      </c>
      <c r="M200" s="101">
        <f>SUM(M198:M199)</f>
        <v>71</v>
      </c>
      <c r="Q200" s="17"/>
    </row>
    <row r="201" spans="1:17" s="19" customFormat="1" ht="12.75">
      <c r="A201" s="17"/>
      <c r="B201" s="17"/>
      <c r="C201" s="17"/>
      <c r="D201" s="17"/>
      <c r="E201" s="17"/>
      <c r="F201" s="20"/>
      <c r="G201" s="20"/>
      <c r="H201" s="17"/>
      <c r="I201" s="17"/>
      <c r="J201" s="17"/>
      <c r="K201" s="17"/>
      <c r="L201" s="100" t="s">
        <v>405</v>
      </c>
      <c r="M201" s="17">
        <f>O191-P191</f>
        <v>7</v>
      </c>
      <c r="Q201" s="17"/>
    </row>
    <row r="202" spans="1:17" s="19" customFormat="1" ht="12.75">
      <c r="A202" s="17"/>
      <c r="B202" s="17"/>
      <c r="C202" s="17"/>
      <c r="D202" s="17"/>
      <c r="E202" s="17"/>
      <c r="F202" s="20"/>
      <c r="G202" s="20"/>
      <c r="H202" s="17"/>
      <c r="I202" s="17"/>
      <c r="J202" s="17"/>
      <c r="K202" s="17"/>
      <c r="L202" s="100" t="s">
        <v>570</v>
      </c>
      <c r="M202" s="17">
        <f>H191-COUNTIF(H3:H190,0)</f>
        <v>157</v>
      </c>
      <c r="Q202" s="17"/>
    </row>
    <row r="203" spans="1:17" s="19" customFormat="1" ht="12.75">
      <c r="A203" s="17"/>
      <c r="B203" s="17"/>
      <c r="C203" s="17"/>
      <c r="D203" s="17"/>
      <c r="E203" s="17"/>
      <c r="F203" s="20"/>
      <c r="G203" s="20"/>
      <c r="H203" s="17"/>
      <c r="I203" s="17"/>
      <c r="J203" s="17"/>
      <c r="K203" s="17"/>
      <c r="L203" s="102" t="s">
        <v>407</v>
      </c>
      <c r="M203" s="101">
        <f>M200-M201</f>
        <v>64</v>
      </c>
      <c r="Q203" s="17"/>
    </row>
    <row r="204" spans="1:17" s="19" customFormat="1" ht="12.75">
      <c r="A204" s="17"/>
      <c r="B204" s="17"/>
      <c r="C204" s="17"/>
      <c r="D204" s="17"/>
      <c r="E204" s="17"/>
      <c r="F204" s="20"/>
      <c r="G204" s="20"/>
      <c r="H204" s="17"/>
      <c r="I204" s="17"/>
      <c r="J204" s="17"/>
      <c r="K204" s="17"/>
      <c r="L204" s="100" t="s">
        <v>413</v>
      </c>
      <c r="M204" s="17">
        <f>COUNTIF(J3:J190,100)</f>
        <v>5</v>
      </c>
      <c r="Q204" s="17"/>
    </row>
    <row r="205" spans="1:17" s="19" customFormat="1" ht="12.75">
      <c r="A205" s="17"/>
      <c r="B205" s="17"/>
      <c r="C205" s="17"/>
      <c r="D205" s="17"/>
      <c r="E205" s="17"/>
      <c r="G205" s="20"/>
      <c r="H205" s="17"/>
      <c r="I205" s="17"/>
      <c r="J205" s="17"/>
      <c r="K205" s="17"/>
      <c r="L205" s="100" t="s">
        <v>412</v>
      </c>
      <c r="M205" s="17">
        <f>COUNTIF(J4:J191,1)</f>
        <v>15</v>
      </c>
      <c r="Q205" s="17"/>
    </row>
    <row r="206" spans="1:17" s="19" customFormat="1" ht="12.75">
      <c r="A206" s="17"/>
      <c r="B206" s="17"/>
      <c r="C206" s="17"/>
      <c r="D206" s="17"/>
      <c r="E206" s="17"/>
      <c r="G206" s="20"/>
      <c r="H206" s="17"/>
      <c r="I206" s="17"/>
      <c r="J206" s="17"/>
      <c r="K206" s="17"/>
      <c r="L206" s="102" t="s">
        <v>411</v>
      </c>
      <c r="M206" s="101">
        <f>SUM(M204:M205)</f>
        <v>20</v>
      </c>
      <c r="Q206" s="17"/>
    </row>
    <row r="207" spans="1:17" s="19" customFormat="1" ht="12.75">
      <c r="A207" s="17"/>
      <c r="B207" s="17"/>
      <c r="C207" s="17"/>
      <c r="D207" s="17"/>
      <c r="E207" s="17"/>
      <c r="G207" s="20"/>
      <c r="H207" s="17"/>
      <c r="I207" s="17"/>
      <c r="J207" s="17"/>
      <c r="L207" s="17"/>
      <c r="M207" s="17"/>
      <c r="Q207" s="17"/>
    </row>
    <row r="208" spans="1:17" s="19" customFormat="1" ht="12.75">
      <c r="A208" s="17"/>
      <c r="B208" s="17"/>
      <c r="C208" s="17"/>
      <c r="D208" s="17"/>
      <c r="E208" s="17"/>
      <c r="G208" s="20"/>
      <c r="H208" s="17"/>
      <c r="I208" s="17"/>
      <c r="J208" s="17"/>
      <c r="K208" s="17" t="s">
        <v>441</v>
      </c>
      <c r="L208" s="17"/>
      <c r="M208" s="17"/>
      <c r="N208" s="17"/>
      <c r="O208" s="17"/>
      <c r="P208" s="17"/>
      <c r="Q208" s="17"/>
    </row>
    <row r="209" spans="1:17" s="19" customFormat="1" ht="12.75">
      <c r="A209" s="17"/>
      <c r="B209" s="17"/>
      <c r="C209" s="17"/>
      <c r="D209" s="17"/>
      <c r="E209" s="17"/>
      <c r="G209" s="20"/>
      <c r="H209" s="21"/>
      <c r="I209" s="17"/>
      <c r="K209" s="17"/>
      <c r="L209" s="17"/>
      <c r="M209" s="17"/>
      <c r="N209" s="17"/>
      <c r="O209" s="17"/>
      <c r="P209" s="17"/>
      <c r="Q209" s="17"/>
    </row>
    <row r="210" spans="1:17" s="19" customFormat="1" ht="12.75">
      <c r="A210" s="17"/>
      <c r="B210" s="17"/>
      <c r="C210" s="17"/>
      <c r="D210" s="17"/>
      <c r="E210" s="17"/>
      <c r="G210" s="20"/>
      <c r="H210" s="21"/>
      <c r="I210" s="17"/>
      <c r="K210" s="17"/>
      <c r="L210" s="17"/>
      <c r="M210" s="17"/>
      <c r="N210" s="17"/>
      <c r="O210" s="17"/>
      <c r="P210" s="17"/>
      <c r="Q210" s="17"/>
    </row>
    <row r="211" spans="1:17" s="19" customFormat="1" ht="12.75">
      <c r="A211" s="17"/>
      <c r="B211" s="17"/>
      <c r="C211" s="17"/>
      <c r="D211" s="17"/>
      <c r="E211" s="17"/>
      <c r="G211" s="20"/>
      <c r="H211" s="21"/>
      <c r="I211" s="17"/>
      <c r="K211" s="17"/>
      <c r="L211" s="17"/>
      <c r="M211" s="17"/>
      <c r="N211" s="17"/>
      <c r="O211" s="17"/>
      <c r="P211" s="17"/>
      <c r="Q211" s="17"/>
    </row>
    <row r="212" spans="1:17" s="19" customFormat="1" ht="12.75">
      <c r="A212" s="17"/>
      <c r="B212" s="17"/>
      <c r="C212" s="17"/>
      <c r="D212" s="17"/>
      <c r="E212" s="17"/>
      <c r="G212" s="20"/>
      <c r="H212" s="21"/>
      <c r="I212" s="17"/>
      <c r="K212" s="17"/>
      <c r="L212" s="17"/>
      <c r="M212" s="17"/>
      <c r="N212" s="17"/>
      <c r="O212" s="17"/>
      <c r="P212" s="17"/>
      <c r="Q212" s="17"/>
    </row>
    <row r="213" spans="1:17" s="19" customFormat="1" ht="12.75">
      <c r="A213" s="17"/>
      <c r="B213" s="17"/>
      <c r="C213" s="17"/>
      <c r="D213" s="17"/>
      <c r="E213" s="17"/>
      <c r="G213" s="20"/>
      <c r="H213" s="21"/>
      <c r="I213" s="17"/>
      <c r="K213" s="17"/>
      <c r="L213" s="17"/>
      <c r="M213" s="17"/>
      <c r="N213" s="17"/>
      <c r="O213" s="17"/>
      <c r="P213" s="17"/>
      <c r="Q213" s="17"/>
    </row>
    <row r="214" spans="1:17" s="19" customFormat="1" ht="12.75">
      <c r="A214" s="17"/>
      <c r="B214" s="17"/>
      <c r="C214" s="17"/>
      <c r="D214" s="17"/>
      <c r="E214" s="17"/>
      <c r="G214" s="20"/>
      <c r="H214" s="21"/>
      <c r="I214" s="17"/>
      <c r="K214" s="17"/>
      <c r="L214" s="17"/>
      <c r="M214" s="17"/>
      <c r="N214" s="17"/>
      <c r="O214" s="17"/>
      <c r="P214" s="17"/>
      <c r="Q214" s="17"/>
    </row>
    <row r="215" spans="1:17" s="19" customFormat="1" ht="12.75">
      <c r="A215" s="17"/>
      <c r="B215" s="17"/>
      <c r="C215" s="17"/>
      <c r="D215" s="17"/>
      <c r="E215" s="17"/>
      <c r="G215" s="20"/>
      <c r="H215" s="21"/>
      <c r="I215" s="17"/>
      <c r="K215" s="17"/>
      <c r="L215" s="17"/>
      <c r="M215" s="17"/>
      <c r="N215" s="17"/>
      <c r="O215" s="17"/>
      <c r="P215" s="17"/>
      <c r="Q215" s="17"/>
    </row>
    <row r="216" spans="1:17" s="19" customFormat="1" ht="12.75">
      <c r="A216" s="17"/>
      <c r="B216" s="17"/>
      <c r="C216" s="17"/>
      <c r="D216" s="17"/>
      <c r="E216" s="17"/>
      <c r="G216" s="20"/>
      <c r="H216" s="21"/>
      <c r="I216" s="17"/>
      <c r="K216" s="17"/>
      <c r="L216" s="17"/>
      <c r="M216" s="17"/>
      <c r="N216" s="17"/>
      <c r="O216" s="17"/>
      <c r="P216" s="17"/>
      <c r="Q216" s="17"/>
    </row>
    <row r="217" spans="1:17" s="19" customFormat="1" ht="12.75">
      <c r="A217" s="17"/>
      <c r="B217" s="17"/>
      <c r="C217" s="17"/>
      <c r="D217" s="17"/>
      <c r="E217" s="17"/>
      <c r="G217" s="20"/>
      <c r="H217" s="21"/>
      <c r="I217" s="17"/>
      <c r="K217" s="17"/>
      <c r="L217" s="17"/>
      <c r="M217" s="17"/>
      <c r="N217" s="17"/>
      <c r="O217" s="17"/>
      <c r="P217" s="17"/>
      <c r="Q217" s="17"/>
    </row>
    <row r="218" spans="1:17" s="19" customFormat="1" ht="12.75">
      <c r="A218" s="17"/>
      <c r="B218" s="17"/>
      <c r="C218" s="17"/>
      <c r="D218" s="17"/>
      <c r="E218" s="17"/>
      <c r="G218" s="20"/>
      <c r="H218" s="21"/>
      <c r="I218" s="17"/>
      <c r="K218" s="17"/>
      <c r="L218" s="17"/>
      <c r="M218" s="17"/>
      <c r="N218" s="17"/>
      <c r="O218" s="17"/>
      <c r="P218" s="17"/>
      <c r="Q218" s="17"/>
    </row>
    <row r="219" spans="1:17" s="19" customFormat="1" ht="12.75">
      <c r="A219" s="17"/>
      <c r="B219" s="17"/>
      <c r="C219" s="17"/>
      <c r="D219" s="17"/>
      <c r="E219" s="17"/>
      <c r="G219" s="20"/>
      <c r="H219" s="21"/>
      <c r="I219" s="17"/>
      <c r="K219" s="17"/>
      <c r="L219" s="17"/>
      <c r="M219" s="17"/>
      <c r="N219" s="17"/>
      <c r="O219" s="17"/>
      <c r="P219" s="17"/>
      <c r="Q219" s="17"/>
    </row>
    <row r="220" spans="1:17" s="19" customFormat="1" ht="12.75">
      <c r="A220" s="17"/>
      <c r="B220" s="17"/>
      <c r="C220" s="17"/>
      <c r="D220" s="17"/>
      <c r="E220" s="17"/>
      <c r="G220" s="20"/>
      <c r="H220" s="21"/>
      <c r="I220" s="17"/>
      <c r="K220" s="17"/>
      <c r="L220" s="17"/>
      <c r="M220" s="17"/>
      <c r="N220" s="17"/>
      <c r="O220" s="17"/>
      <c r="P220" s="17"/>
      <c r="Q220" s="17"/>
    </row>
    <row r="221" spans="1:17" s="19" customFormat="1" ht="12.75">
      <c r="A221" s="17"/>
      <c r="B221" s="17"/>
      <c r="C221" s="17"/>
      <c r="D221" s="17"/>
      <c r="E221" s="17"/>
      <c r="G221" s="20"/>
      <c r="H221" s="21"/>
      <c r="I221" s="17"/>
      <c r="K221" s="17"/>
      <c r="L221" s="17"/>
      <c r="M221" s="17"/>
      <c r="N221" s="17"/>
      <c r="O221" s="17"/>
      <c r="P221" s="17"/>
      <c r="Q221" s="17"/>
    </row>
    <row r="222" spans="1:17" s="19" customFormat="1" ht="12.75">
      <c r="A222" s="17"/>
      <c r="B222" s="17"/>
      <c r="C222" s="17"/>
      <c r="D222" s="17"/>
      <c r="E222" s="17"/>
      <c r="G222" s="20"/>
      <c r="H222" s="21"/>
      <c r="I222" s="17"/>
      <c r="K222" s="17"/>
      <c r="L222" s="17"/>
      <c r="M222" s="17"/>
      <c r="N222" s="17"/>
      <c r="O222" s="17"/>
      <c r="P222" s="17"/>
      <c r="Q222" s="17"/>
    </row>
    <row r="223" spans="1:17" s="19" customFormat="1" ht="12.75">
      <c r="A223" s="17"/>
      <c r="B223" s="17"/>
      <c r="C223" s="17"/>
      <c r="D223" s="17"/>
      <c r="E223" s="17"/>
      <c r="G223" s="20"/>
      <c r="H223" s="21"/>
      <c r="I223" s="17"/>
      <c r="K223" s="17"/>
      <c r="L223" s="17"/>
      <c r="M223" s="17"/>
      <c r="N223" s="17"/>
      <c r="O223" s="17"/>
      <c r="P223" s="17"/>
      <c r="Q223" s="17"/>
    </row>
    <row r="224" spans="1:17" s="19" customFormat="1" ht="12.75">
      <c r="A224" s="17"/>
      <c r="B224" s="17"/>
      <c r="C224" s="17"/>
      <c r="D224" s="17"/>
      <c r="E224" s="17"/>
      <c r="G224" s="20"/>
      <c r="H224" s="21"/>
      <c r="I224" s="17"/>
      <c r="K224" s="17"/>
      <c r="L224" s="17"/>
      <c r="M224" s="17"/>
      <c r="N224" s="17"/>
      <c r="O224" s="17"/>
      <c r="P224" s="17"/>
      <c r="Q224" s="17"/>
    </row>
    <row r="225" spans="1:17" s="19" customFormat="1" ht="23.25">
      <c r="A225" s="17"/>
      <c r="B225" s="17"/>
      <c r="C225" s="17"/>
      <c r="D225" s="17"/>
      <c r="E225" s="17"/>
      <c r="F225" s="22"/>
      <c r="G225" s="20"/>
      <c r="H225" s="21"/>
      <c r="I225" s="17"/>
      <c r="K225" s="17"/>
      <c r="L225" s="17"/>
      <c r="M225" s="17"/>
      <c r="N225" s="17"/>
      <c r="O225" s="17"/>
      <c r="P225" s="17"/>
      <c r="Q225" s="17"/>
    </row>
    <row r="226" spans="1:17" s="19" customFormat="1" ht="12.75">
      <c r="A226" s="17"/>
      <c r="B226" s="17"/>
      <c r="C226" s="17"/>
      <c r="D226" s="17"/>
      <c r="E226" s="17"/>
      <c r="H226" s="21"/>
      <c r="I226" s="17"/>
      <c r="K226" s="17"/>
      <c r="L226" s="17"/>
      <c r="M226" s="17"/>
      <c r="N226" s="17"/>
      <c r="O226" s="17"/>
      <c r="P226" s="17"/>
      <c r="Q226" s="17"/>
    </row>
    <row r="227" spans="1:17" s="19" customFormat="1" ht="12.75">
      <c r="A227" s="17"/>
      <c r="B227" s="17"/>
      <c r="C227" s="17"/>
      <c r="D227" s="17"/>
      <c r="E227" s="17"/>
      <c r="G227" s="20"/>
      <c r="H227" s="21"/>
      <c r="I227" s="17"/>
      <c r="K227" s="17"/>
      <c r="L227" s="17"/>
      <c r="M227" s="17"/>
      <c r="N227" s="17"/>
      <c r="O227" s="17"/>
      <c r="P227" s="17"/>
      <c r="Q227" s="17"/>
    </row>
    <row r="228" spans="1:17" s="19" customFormat="1" ht="12.75">
      <c r="A228" s="17"/>
      <c r="B228" s="17"/>
      <c r="C228" s="17"/>
      <c r="D228" s="17"/>
      <c r="E228" s="17"/>
      <c r="G228" s="20"/>
      <c r="H228" s="21"/>
      <c r="I228" s="17"/>
      <c r="K228" s="17"/>
      <c r="L228" s="17"/>
      <c r="M228" s="17"/>
      <c r="N228" s="17"/>
      <c r="O228" s="17"/>
      <c r="P228" s="17"/>
      <c r="Q228" s="17"/>
    </row>
    <row r="229" spans="1:17" s="19" customFormat="1" ht="12.75">
      <c r="A229" s="17"/>
      <c r="B229" s="17"/>
      <c r="C229" s="17"/>
      <c r="D229" s="17"/>
      <c r="E229" s="17"/>
      <c r="G229" s="20"/>
      <c r="H229" s="21"/>
      <c r="I229" s="17"/>
      <c r="K229" s="17"/>
      <c r="L229" s="17"/>
      <c r="M229" s="17"/>
      <c r="N229" s="17"/>
      <c r="O229" s="17"/>
      <c r="P229" s="17"/>
      <c r="Q229" s="17"/>
    </row>
    <row r="230" spans="1:17" s="19" customFormat="1" ht="12.75">
      <c r="A230" s="17"/>
      <c r="B230" s="17"/>
      <c r="C230" s="17"/>
      <c r="D230" s="17"/>
      <c r="E230" s="17"/>
      <c r="G230" s="20"/>
      <c r="H230" s="21"/>
      <c r="I230" s="17"/>
      <c r="K230" s="17"/>
      <c r="L230" s="17"/>
      <c r="M230" s="17"/>
      <c r="N230" s="17"/>
      <c r="O230" s="17"/>
      <c r="P230" s="17"/>
      <c r="Q230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B2" sqref="B2"/>
    </sheetView>
  </sheetViews>
  <sheetFormatPr defaultColWidth="9.140625" defaultRowHeight="12.75"/>
  <cols>
    <col min="1" max="1" width="21.8515625" style="0" bestFit="1" customWidth="1"/>
    <col min="2" max="2" width="9.8515625" style="0" customWidth="1"/>
    <col min="3" max="3" width="10.140625" style="0" customWidth="1"/>
    <col min="4" max="4" width="27.140625" style="0" customWidth="1"/>
    <col min="5" max="5" width="33.140625" style="0" bestFit="1" customWidth="1"/>
    <col min="7" max="7" width="63.57421875" style="0" bestFit="1" customWidth="1"/>
  </cols>
  <sheetData>
    <row r="1" spans="1:6" ht="16.5" thickBot="1">
      <c r="A1" s="144" t="s">
        <v>566</v>
      </c>
      <c r="B1" s="105" t="s">
        <v>443</v>
      </c>
      <c r="C1" s="106" t="s">
        <v>444</v>
      </c>
      <c r="D1" s="107" t="s">
        <v>567</v>
      </c>
      <c r="E1" s="108"/>
      <c r="F1" s="143" t="s">
        <v>565</v>
      </c>
    </row>
    <row r="2" spans="1:5" ht="12.75">
      <c r="A2" s="109" t="s">
        <v>445</v>
      </c>
      <c r="B2" s="110">
        <v>1127</v>
      </c>
      <c r="C2" s="111">
        <v>74</v>
      </c>
      <c r="D2" s="112" t="s">
        <v>357</v>
      </c>
      <c r="E2" s="112" t="s">
        <v>281</v>
      </c>
    </row>
    <row r="3" spans="1:5" ht="12.75">
      <c r="A3" s="114" t="s">
        <v>447</v>
      </c>
      <c r="B3" s="115">
        <v>645</v>
      </c>
      <c r="C3" s="116">
        <v>100</v>
      </c>
      <c r="D3" s="117" t="s">
        <v>324</v>
      </c>
      <c r="E3" s="117" t="s">
        <v>306</v>
      </c>
    </row>
    <row r="4" spans="1:7" ht="12.75">
      <c r="A4" s="114" t="s">
        <v>449</v>
      </c>
      <c r="B4" s="115">
        <v>541</v>
      </c>
      <c r="C4" s="116">
        <v>56</v>
      </c>
      <c r="D4" s="117" t="s">
        <v>351</v>
      </c>
      <c r="E4" s="117" t="s">
        <v>297</v>
      </c>
      <c r="G4" s="113" t="s">
        <v>446</v>
      </c>
    </row>
    <row r="5" spans="1:7" ht="12.75">
      <c r="A5" s="114" t="s">
        <v>451</v>
      </c>
      <c r="B5" s="115">
        <v>242</v>
      </c>
      <c r="C5" s="116">
        <v>64</v>
      </c>
      <c r="D5" s="117" t="s">
        <v>317</v>
      </c>
      <c r="E5" s="117" t="s">
        <v>298</v>
      </c>
      <c r="G5" s="118" t="s">
        <v>448</v>
      </c>
    </row>
    <row r="6" spans="1:7" ht="12.75">
      <c r="A6" s="114" t="s">
        <v>453</v>
      </c>
      <c r="B6" s="115">
        <v>196</v>
      </c>
      <c r="C6" s="116">
        <v>40</v>
      </c>
      <c r="D6" s="117" t="s">
        <v>352</v>
      </c>
      <c r="E6" s="117" t="s">
        <v>313</v>
      </c>
      <c r="G6" s="119" t="s">
        <v>450</v>
      </c>
    </row>
    <row r="7" spans="1:7" ht="12.75">
      <c r="A7" s="122" t="s">
        <v>455</v>
      </c>
      <c r="B7" s="115">
        <v>115</v>
      </c>
      <c r="C7" s="123">
        <v>17</v>
      </c>
      <c r="D7" s="124" t="s">
        <v>97</v>
      </c>
      <c r="E7" s="125" t="s">
        <v>98</v>
      </c>
      <c r="G7" s="120" t="s">
        <v>452</v>
      </c>
    </row>
    <row r="8" spans="1:7" s="14" customFormat="1" ht="12.75">
      <c r="A8" s="114" t="s">
        <v>456</v>
      </c>
      <c r="B8" s="115">
        <v>98</v>
      </c>
      <c r="C8" s="116">
        <v>38</v>
      </c>
      <c r="D8" s="117" t="s">
        <v>360</v>
      </c>
      <c r="E8" s="117" t="s">
        <v>282</v>
      </c>
      <c r="G8" s="121" t="s">
        <v>454</v>
      </c>
    </row>
    <row r="9" spans="1:5" ht="12.75">
      <c r="A9" s="122" t="s">
        <v>457</v>
      </c>
      <c r="B9" s="126">
        <v>66</v>
      </c>
      <c r="C9" s="123">
        <v>27</v>
      </c>
      <c r="D9" s="117" t="s">
        <v>367</v>
      </c>
      <c r="E9" s="117" t="s">
        <v>366</v>
      </c>
    </row>
    <row r="10" spans="1:5" ht="12.75">
      <c r="A10" s="122" t="s">
        <v>458</v>
      </c>
      <c r="B10" s="126">
        <v>58</v>
      </c>
      <c r="C10" s="123">
        <v>24</v>
      </c>
      <c r="D10" s="124" t="s">
        <v>125</v>
      </c>
      <c r="E10" s="125" t="s">
        <v>126</v>
      </c>
    </row>
    <row r="11" spans="1:5" ht="12.75">
      <c r="A11" s="122" t="s">
        <v>459</v>
      </c>
      <c r="B11" s="126">
        <v>46</v>
      </c>
      <c r="C11" s="123">
        <v>27</v>
      </c>
      <c r="D11" s="127" t="s">
        <v>166</v>
      </c>
      <c r="E11" s="128" t="s">
        <v>167</v>
      </c>
    </row>
    <row r="12" spans="1:5" ht="12.75">
      <c r="A12" s="114" t="s">
        <v>460</v>
      </c>
      <c r="B12" s="126">
        <v>39</v>
      </c>
      <c r="C12" s="123">
        <v>20</v>
      </c>
      <c r="D12" s="117" t="s">
        <v>358</v>
      </c>
      <c r="E12" s="117" t="s">
        <v>280</v>
      </c>
    </row>
    <row r="13" spans="1:5" ht="12.75">
      <c r="A13" s="122" t="s">
        <v>461</v>
      </c>
      <c r="B13" s="126">
        <v>33</v>
      </c>
      <c r="C13" s="123">
        <v>23</v>
      </c>
      <c r="D13" s="129" t="s">
        <v>35</v>
      </c>
      <c r="E13" s="129" t="s">
        <v>36</v>
      </c>
    </row>
    <row r="14" spans="1:5" ht="12.75">
      <c r="A14" s="122" t="s">
        <v>462</v>
      </c>
      <c r="B14" s="126">
        <v>30</v>
      </c>
      <c r="C14" s="123">
        <v>15</v>
      </c>
      <c r="D14" s="127" t="s">
        <v>40</v>
      </c>
      <c r="E14" s="128" t="s">
        <v>41</v>
      </c>
    </row>
    <row r="15" spans="1:5" ht="12.75">
      <c r="A15" s="122" t="s">
        <v>463</v>
      </c>
      <c r="B15" s="126">
        <v>23</v>
      </c>
      <c r="C15" s="123">
        <v>10</v>
      </c>
      <c r="D15" s="124" t="s">
        <v>2</v>
      </c>
      <c r="E15" s="125" t="s">
        <v>3</v>
      </c>
    </row>
    <row r="16" spans="1:5" ht="12.75">
      <c r="A16" s="114" t="s">
        <v>464</v>
      </c>
      <c r="B16" s="126">
        <v>19</v>
      </c>
      <c r="C16" s="123">
        <v>14</v>
      </c>
      <c r="D16" s="117" t="s">
        <v>325</v>
      </c>
      <c r="E16" s="117" t="s">
        <v>294</v>
      </c>
    </row>
    <row r="17" spans="1:5" ht="12.75">
      <c r="A17" s="122" t="s">
        <v>465</v>
      </c>
      <c r="B17" s="126">
        <v>19</v>
      </c>
      <c r="C17" s="123">
        <v>11</v>
      </c>
      <c r="D17" s="130" t="s">
        <v>150</v>
      </c>
      <c r="E17" s="131" t="s">
        <v>151</v>
      </c>
    </row>
    <row r="18" spans="1:5" ht="12.75">
      <c r="A18" s="122" t="s">
        <v>466</v>
      </c>
      <c r="B18" s="126">
        <v>17</v>
      </c>
      <c r="C18" s="123">
        <v>15</v>
      </c>
      <c r="D18" s="129" t="s">
        <v>38</v>
      </c>
      <c r="E18" s="129" t="s">
        <v>39</v>
      </c>
    </row>
    <row r="19" spans="1:5" ht="12.75">
      <c r="A19" s="122" t="s">
        <v>467</v>
      </c>
      <c r="B19" s="126">
        <v>15</v>
      </c>
      <c r="C19" s="123">
        <v>8</v>
      </c>
      <c r="D19" s="127" t="s">
        <v>60</v>
      </c>
      <c r="E19" s="128" t="s">
        <v>61</v>
      </c>
    </row>
    <row r="20" spans="1:5" ht="12.75">
      <c r="A20" s="114" t="s">
        <v>468</v>
      </c>
      <c r="B20" s="126">
        <v>13</v>
      </c>
      <c r="C20" s="123">
        <v>8</v>
      </c>
      <c r="D20" s="117" t="s">
        <v>316</v>
      </c>
      <c r="E20" s="117" t="s">
        <v>284</v>
      </c>
    </row>
    <row r="21" spans="1:5" ht="12.75">
      <c r="A21" s="114" t="s">
        <v>469</v>
      </c>
      <c r="B21" s="126">
        <v>12</v>
      </c>
      <c r="C21" s="123">
        <v>11</v>
      </c>
      <c r="D21" s="117" t="s">
        <v>470</v>
      </c>
      <c r="E21" s="117" t="s">
        <v>471</v>
      </c>
    </row>
    <row r="22" spans="1:5" ht="12.75">
      <c r="A22" s="122" t="s">
        <v>472</v>
      </c>
      <c r="B22" s="126">
        <v>11</v>
      </c>
      <c r="C22" s="23">
        <v>7</v>
      </c>
      <c r="D22" s="130" t="s">
        <v>264</v>
      </c>
      <c r="E22" s="131" t="s">
        <v>265</v>
      </c>
    </row>
    <row r="23" spans="1:5" s="14" customFormat="1" ht="12.75">
      <c r="A23" s="122" t="s">
        <v>473</v>
      </c>
      <c r="B23" s="126">
        <v>10</v>
      </c>
      <c r="C23" s="23">
        <v>7</v>
      </c>
      <c r="D23" s="130" t="s">
        <v>212</v>
      </c>
      <c r="E23" s="131" t="s">
        <v>213</v>
      </c>
    </row>
    <row r="24" spans="1:3" ht="12.75">
      <c r="A24" s="132" t="s">
        <v>474</v>
      </c>
      <c r="B24" s="15">
        <v>7</v>
      </c>
      <c r="C24" s="15">
        <v>6</v>
      </c>
    </row>
    <row r="25" spans="1:3" ht="12.75">
      <c r="A25" s="132" t="s">
        <v>475</v>
      </c>
      <c r="B25" s="15">
        <v>7</v>
      </c>
      <c r="C25" s="15">
        <v>6</v>
      </c>
    </row>
    <row r="26" spans="1:3" ht="12.75">
      <c r="A26" s="132" t="s">
        <v>476</v>
      </c>
      <c r="B26" s="15">
        <v>7</v>
      </c>
      <c r="C26" s="15">
        <v>3</v>
      </c>
    </row>
    <row r="27" spans="1:3" ht="12.75">
      <c r="A27" s="132" t="s">
        <v>477</v>
      </c>
      <c r="B27" s="15">
        <v>6</v>
      </c>
      <c r="C27" s="15">
        <v>6</v>
      </c>
    </row>
    <row r="28" spans="1:3" ht="12.75">
      <c r="A28" s="132" t="s">
        <v>478</v>
      </c>
      <c r="B28" s="15">
        <v>6</v>
      </c>
      <c r="C28" s="15">
        <v>3</v>
      </c>
    </row>
    <row r="29" spans="1:3" ht="12.75">
      <c r="A29" s="132" t="s">
        <v>479</v>
      </c>
      <c r="B29" s="15">
        <v>5</v>
      </c>
      <c r="C29" s="15">
        <v>4</v>
      </c>
    </row>
    <row r="30" spans="1:3" ht="12.75">
      <c r="A30" s="132" t="s">
        <v>480</v>
      </c>
      <c r="B30" s="15">
        <v>5</v>
      </c>
      <c r="C30" s="15">
        <v>4</v>
      </c>
    </row>
    <row r="31" spans="1:3" ht="12.75">
      <c r="A31" s="132" t="s">
        <v>481</v>
      </c>
      <c r="B31" s="15">
        <v>5</v>
      </c>
      <c r="C31" s="15">
        <v>4</v>
      </c>
    </row>
    <row r="32" spans="1:3" ht="12.75">
      <c r="A32" s="132" t="s">
        <v>482</v>
      </c>
      <c r="B32" s="15">
        <v>5</v>
      </c>
      <c r="C32" s="15">
        <v>4</v>
      </c>
    </row>
    <row r="33" spans="1:3" ht="12.75">
      <c r="A33" s="132" t="s">
        <v>483</v>
      </c>
      <c r="B33" s="15">
        <v>5</v>
      </c>
      <c r="C33" s="15">
        <v>3</v>
      </c>
    </row>
    <row r="34" spans="1:3" ht="12.75">
      <c r="A34" s="132" t="s">
        <v>484</v>
      </c>
      <c r="B34" s="15">
        <v>4</v>
      </c>
      <c r="C34" s="15">
        <v>4</v>
      </c>
    </row>
    <row r="35" spans="1:3" ht="12.75">
      <c r="A35" s="132" t="s">
        <v>485</v>
      </c>
      <c r="B35" s="15">
        <v>4</v>
      </c>
      <c r="C35" s="15">
        <v>4</v>
      </c>
    </row>
    <row r="36" spans="1:3" ht="12.75">
      <c r="A36" s="132" t="s">
        <v>486</v>
      </c>
      <c r="B36" s="15">
        <v>4</v>
      </c>
      <c r="C36" s="15">
        <v>4</v>
      </c>
    </row>
    <row r="37" spans="1:3" s="14" customFormat="1" ht="12.75">
      <c r="A37" s="133" t="s">
        <v>487</v>
      </c>
      <c r="B37" s="134">
        <v>4</v>
      </c>
      <c r="C37" s="134">
        <v>3</v>
      </c>
    </row>
    <row r="38" spans="1:3" ht="12.75">
      <c r="A38" s="132" t="s">
        <v>488</v>
      </c>
      <c r="B38" s="15">
        <v>3</v>
      </c>
      <c r="C38" s="15">
        <v>3</v>
      </c>
    </row>
    <row r="39" spans="1:3" ht="12.75">
      <c r="A39" s="132" t="s">
        <v>489</v>
      </c>
      <c r="B39" s="15">
        <v>3</v>
      </c>
      <c r="C39" s="15">
        <v>3</v>
      </c>
    </row>
    <row r="40" spans="1:3" ht="12.75">
      <c r="A40" s="132" t="s">
        <v>490</v>
      </c>
      <c r="B40" s="15">
        <v>3</v>
      </c>
      <c r="C40" s="15">
        <v>3</v>
      </c>
    </row>
    <row r="41" spans="1:3" ht="12.75">
      <c r="A41" s="132" t="s">
        <v>491</v>
      </c>
      <c r="B41" s="15">
        <v>3</v>
      </c>
      <c r="C41" s="15">
        <v>3</v>
      </c>
    </row>
    <row r="42" spans="1:3" ht="12.75">
      <c r="A42" s="132" t="s">
        <v>492</v>
      </c>
      <c r="B42" s="15">
        <v>3</v>
      </c>
      <c r="C42" s="15">
        <v>3</v>
      </c>
    </row>
    <row r="43" spans="1:3" ht="12.75">
      <c r="A43" s="132" t="s">
        <v>493</v>
      </c>
      <c r="B43" s="15">
        <v>3</v>
      </c>
      <c r="C43" s="15">
        <v>3</v>
      </c>
    </row>
    <row r="44" spans="1:3" ht="12.75">
      <c r="A44" s="132" t="s">
        <v>494</v>
      </c>
      <c r="B44" s="15">
        <v>3</v>
      </c>
      <c r="C44" s="15">
        <v>3</v>
      </c>
    </row>
    <row r="45" spans="1:3" ht="12.75">
      <c r="A45" s="132" t="s">
        <v>495</v>
      </c>
      <c r="B45" s="15">
        <v>3</v>
      </c>
      <c r="C45" s="15">
        <v>2</v>
      </c>
    </row>
    <row r="46" spans="1:3" ht="12.75">
      <c r="A46" s="132" t="s">
        <v>496</v>
      </c>
      <c r="B46" s="15">
        <v>3</v>
      </c>
      <c r="C46" s="15">
        <v>2</v>
      </c>
    </row>
    <row r="47" spans="1:3" ht="12.75">
      <c r="A47" s="132" t="s">
        <v>497</v>
      </c>
      <c r="B47" s="15">
        <v>2</v>
      </c>
      <c r="C47" s="15">
        <v>2</v>
      </c>
    </row>
    <row r="48" spans="1:3" ht="12.75">
      <c r="A48" s="132" t="s">
        <v>498</v>
      </c>
      <c r="B48" s="15">
        <v>2</v>
      </c>
      <c r="C48" s="15">
        <v>2</v>
      </c>
    </row>
    <row r="49" spans="1:3" ht="12.75">
      <c r="A49" s="132" t="s">
        <v>499</v>
      </c>
      <c r="B49" s="15">
        <v>2</v>
      </c>
      <c r="C49" s="15">
        <v>2</v>
      </c>
    </row>
    <row r="50" spans="1:3" ht="12.75">
      <c r="A50" s="132" t="s">
        <v>500</v>
      </c>
      <c r="B50" s="15">
        <v>2</v>
      </c>
      <c r="C50" s="15">
        <v>2</v>
      </c>
    </row>
    <row r="51" spans="1:3" ht="12.75">
      <c r="A51" s="132" t="s">
        <v>501</v>
      </c>
      <c r="B51" s="15">
        <v>2</v>
      </c>
      <c r="C51" s="15">
        <v>2</v>
      </c>
    </row>
    <row r="52" spans="1:3" ht="12.75">
      <c r="A52" s="132" t="s">
        <v>502</v>
      </c>
      <c r="B52" s="15">
        <v>2</v>
      </c>
      <c r="C52" s="15">
        <v>2</v>
      </c>
    </row>
    <row r="53" spans="1:3" ht="12.75">
      <c r="A53" s="132" t="s">
        <v>503</v>
      </c>
      <c r="B53" s="15">
        <v>2</v>
      </c>
      <c r="C53" s="15">
        <v>2</v>
      </c>
    </row>
    <row r="54" spans="1:3" ht="12.75">
      <c r="A54" s="132" t="s">
        <v>504</v>
      </c>
      <c r="B54" s="15">
        <v>2</v>
      </c>
      <c r="C54" s="15">
        <v>2</v>
      </c>
    </row>
    <row r="55" spans="1:3" ht="12.75">
      <c r="A55" s="132" t="s">
        <v>505</v>
      </c>
      <c r="B55" s="15">
        <v>2</v>
      </c>
      <c r="C55" s="15">
        <v>2</v>
      </c>
    </row>
    <row r="56" spans="1:3" ht="12.75">
      <c r="A56" s="132" t="s">
        <v>506</v>
      </c>
      <c r="B56" s="15">
        <v>2</v>
      </c>
      <c r="C56" s="15">
        <v>2</v>
      </c>
    </row>
    <row r="57" spans="1:3" ht="12.75">
      <c r="A57" s="132" t="s">
        <v>507</v>
      </c>
      <c r="B57" s="15">
        <v>2</v>
      </c>
      <c r="C57" s="15">
        <v>2</v>
      </c>
    </row>
    <row r="58" spans="1:3" ht="12.75">
      <c r="A58" s="132" t="s">
        <v>508</v>
      </c>
      <c r="B58" s="15">
        <v>2</v>
      </c>
      <c r="C58" s="15">
        <v>1</v>
      </c>
    </row>
    <row r="59" spans="1:3" ht="12.75">
      <c r="A59" s="132" t="s">
        <v>509</v>
      </c>
      <c r="B59" s="15">
        <v>2</v>
      </c>
      <c r="C59" s="15">
        <v>1</v>
      </c>
    </row>
    <row r="60" spans="1:3" s="14" customFormat="1" ht="12.75">
      <c r="A60" s="133" t="s">
        <v>510</v>
      </c>
      <c r="B60" s="134">
        <v>2</v>
      </c>
      <c r="C60" s="134">
        <v>1</v>
      </c>
    </row>
    <row r="61" spans="1:3" ht="12.75">
      <c r="A61" s="132" t="s">
        <v>511</v>
      </c>
      <c r="B61" s="15">
        <v>1</v>
      </c>
      <c r="C61" s="15">
        <v>1</v>
      </c>
    </row>
    <row r="62" spans="1:3" ht="12.75">
      <c r="A62" s="132" t="s">
        <v>512</v>
      </c>
      <c r="B62" s="15">
        <v>1</v>
      </c>
      <c r="C62" s="15">
        <v>1</v>
      </c>
    </row>
    <row r="63" spans="1:3" ht="12.75">
      <c r="A63" s="132" t="s">
        <v>513</v>
      </c>
      <c r="B63" s="15">
        <v>1</v>
      </c>
      <c r="C63" s="15">
        <v>1</v>
      </c>
    </row>
    <row r="64" spans="1:3" ht="12.75">
      <c r="A64" s="132" t="s">
        <v>514</v>
      </c>
      <c r="B64" s="15">
        <v>1</v>
      </c>
      <c r="C64" s="15">
        <v>1</v>
      </c>
    </row>
    <row r="65" spans="1:3" ht="12.75">
      <c r="A65" s="132" t="s">
        <v>515</v>
      </c>
      <c r="B65" s="15">
        <v>1</v>
      </c>
      <c r="C65" s="15">
        <v>1</v>
      </c>
    </row>
    <row r="66" spans="1:3" ht="12.75">
      <c r="A66" s="132" t="s">
        <v>516</v>
      </c>
      <c r="B66" s="15">
        <v>1</v>
      </c>
      <c r="C66" s="15">
        <v>1</v>
      </c>
    </row>
    <row r="67" spans="1:3" ht="12.75">
      <c r="A67" s="132" t="s">
        <v>517</v>
      </c>
      <c r="B67" s="15">
        <v>1</v>
      </c>
      <c r="C67" s="15">
        <v>1</v>
      </c>
    </row>
    <row r="68" spans="1:3" ht="12.75">
      <c r="A68" s="132" t="s">
        <v>518</v>
      </c>
      <c r="B68" s="15">
        <v>1</v>
      </c>
      <c r="C68" s="15">
        <v>1</v>
      </c>
    </row>
    <row r="69" spans="1:3" ht="12.75">
      <c r="A69" s="132" t="s">
        <v>519</v>
      </c>
      <c r="B69" s="15">
        <v>1</v>
      </c>
      <c r="C69" s="15">
        <v>1</v>
      </c>
    </row>
    <row r="70" spans="1:3" ht="12.75">
      <c r="A70" s="132" t="s">
        <v>520</v>
      </c>
      <c r="B70" s="15">
        <v>1</v>
      </c>
      <c r="C70" s="15">
        <v>1</v>
      </c>
    </row>
    <row r="71" spans="1:3" ht="12.75">
      <c r="A71" s="132" t="s">
        <v>521</v>
      </c>
      <c r="B71" s="15">
        <v>1</v>
      </c>
      <c r="C71" s="15">
        <v>1</v>
      </c>
    </row>
    <row r="72" spans="1:3" ht="12.75">
      <c r="A72" s="132" t="s">
        <v>522</v>
      </c>
      <c r="B72" s="15">
        <v>1</v>
      </c>
      <c r="C72" s="15">
        <v>1</v>
      </c>
    </row>
    <row r="73" spans="1:3" ht="12.75">
      <c r="A73" s="132" t="s">
        <v>523</v>
      </c>
      <c r="B73" s="15">
        <v>1</v>
      </c>
      <c r="C73" s="15">
        <v>1</v>
      </c>
    </row>
    <row r="74" spans="1:3" ht="12.75">
      <c r="A74" s="132" t="s">
        <v>524</v>
      </c>
      <c r="B74" s="15">
        <v>1</v>
      </c>
      <c r="C74" s="15">
        <v>1</v>
      </c>
    </row>
    <row r="75" spans="1:3" ht="12.75">
      <c r="A75" s="132" t="s">
        <v>525</v>
      </c>
      <c r="B75" s="15">
        <v>1</v>
      </c>
      <c r="C75" s="15">
        <v>1</v>
      </c>
    </row>
    <row r="76" spans="1:3" ht="12.75">
      <c r="A76" s="132" t="s">
        <v>526</v>
      </c>
      <c r="B76" s="15">
        <v>1</v>
      </c>
      <c r="C76" s="15">
        <v>1</v>
      </c>
    </row>
    <row r="77" spans="1:3" ht="12.75">
      <c r="A77" s="132" t="s">
        <v>527</v>
      </c>
      <c r="B77" s="15">
        <v>1</v>
      </c>
      <c r="C77" s="15">
        <v>1</v>
      </c>
    </row>
    <row r="78" spans="1:3" ht="12.75">
      <c r="A78" s="132" t="s">
        <v>528</v>
      </c>
      <c r="B78" s="15">
        <v>1</v>
      </c>
      <c r="C78" s="15">
        <v>1</v>
      </c>
    </row>
    <row r="79" spans="1:3" ht="12.75">
      <c r="A79" s="132" t="s">
        <v>529</v>
      </c>
      <c r="B79" s="15">
        <v>1</v>
      </c>
      <c r="C79" s="15">
        <v>1</v>
      </c>
    </row>
    <row r="80" spans="1:3" ht="12.75">
      <c r="A80" s="132" t="s">
        <v>530</v>
      </c>
      <c r="B80" s="15">
        <v>1</v>
      </c>
      <c r="C80" s="15">
        <v>1</v>
      </c>
    </row>
    <row r="81" spans="1:5" ht="12.75">
      <c r="A81" s="135" t="s">
        <v>531</v>
      </c>
      <c r="B81" s="15">
        <v>1</v>
      </c>
      <c r="C81" s="15">
        <v>1</v>
      </c>
      <c r="D81" s="28" t="s">
        <v>191</v>
      </c>
      <c r="E81" s="136" t="s">
        <v>192</v>
      </c>
    </row>
    <row r="82" spans="1:3" ht="12.75">
      <c r="A82" s="132" t="s">
        <v>532</v>
      </c>
      <c r="B82" s="15">
        <v>1</v>
      </c>
      <c r="C82" s="15">
        <v>1</v>
      </c>
    </row>
    <row r="83" spans="1:5" ht="12.75">
      <c r="A83" s="137" t="s">
        <v>533</v>
      </c>
      <c r="B83" s="15">
        <v>1</v>
      </c>
      <c r="C83" s="15">
        <v>1</v>
      </c>
      <c r="D83" s="138" t="s">
        <v>364</v>
      </c>
      <c r="E83" s="40" t="s">
        <v>286</v>
      </c>
    </row>
    <row r="84" spans="1:3" ht="12.75">
      <c r="A84" s="132" t="s">
        <v>534</v>
      </c>
      <c r="B84" s="15">
        <v>1</v>
      </c>
      <c r="C84" s="15">
        <v>1</v>
      </c>
    </row>
    <row r="85" spans="1:5" ht="12.75">
      <c r="A85" s="132" t="s">
        <v>535</v>
      </c>
      <c r="B85" s="15">
        <v>1</v>
      </c>
      <c r="C85" s="15">
        <v>1</v>
      </c>
      <c r="D85" s="139" t="s">
        <v>32</v>
      </c>
      <c r="E85" s="140" t="s">
        <v>33</v>
      </c>
    </row>
    <row r="86" spans="1:3" ht="12.75">
      <c r="A86" s="132" t="s">
        <v>536</v>
      </c>
      <c r="B86" s="15">
        <v>1</v>
      </c>
      <c r="C86" s="15">
        <v>1</v>
      </c>
    </row>
    <row r="87" spans="1:3" ht="12.75">
      <c r="A87" s="132" t="s">
        <v>537</v>
      </c>
      <c r="B87" s="15">
        <v>1</v>
      </c>
      <c r="C87" s="15">
        <v>1</v>
      </c>
    </row>
    <row r="88" spans="1:3" ht="12.75">
      <c r="A88" s="132" t="s">
        <v>538</v>
      </c>
      <c r="B88" s="15">
        <v>1</v>
      </c>
      <c r="C88" s="15">
        <v>1</v>
      </c>
    </row>
    <row r="89" spans="1:3" ht="12.75">
      <c r="A89" s="132" t="s">
        <v>539</v>
      </c>
      <c r="B89" s="15">
        <v>1</v>
      </c>
      <c r="C89" s="15">
        <v>1</v>
      </c>
    </row>
    <row r="90" spans="1:5" ht="12.75">
      <c r="A90" s="137" t="s">
        <v>540</v>
      </c>
      <c r="B90" s="15">
        <v>1</v>
      </c>
      <c r="C90" s="15">
        <v>1</v>
      </c>
      <c r="D90" s="138" t="s">
        <v>321</v>
      </c>
      <c r="E90" s="40" t="s">
        <v>288</v>
      </c>
    </row>
    <row r="91" spans="1:3" ht="12.75">
      <c r="A91" s="132" t="s">
        <v>541</v>
      </c>
      <c r="B91" s="15">
        <v>1</v>
      </c>
      <c r="C91" s="15">
        <v>1</v>
      </c>
    </row>
    <row r="92" spans="1:3" ht="12.75">
      <c r="A92" s="132" t="s">
        <v>542</v>
      </c>
      <c r="B92" s="15">
        <v>1</v>
      </c>
      <c r="C92" s="15">
        <v>1</v>
      </c>
    </row>
    <row r="93" spans="1:3" ht="12.75">
      <c r="A93" s="132" t="s">
        <v>543</v>
      </c>
      <c r="B93" s="15">
        <v>1</v>
      </c>
      <c r="C93" s="15">
        <v>1</v>
      </c>
    </row>
    <row r="94" spans="1:3" ht="12.75">
      <c r="A94" s="132" t="s">
        <v>544</v>
      </c>
      <c r="B94" s="15">
        <v>1</v>
      </c>
      <c r="C94" s="15">
        <v>1</v>
      </c>
    </row>
    <row r="95" spans="1:3" ht="12.75">
      <c r="A95" s="132" t="s">
        <v>545</v>
      </c>
      <c r="B95" s="15">
        <v>1</v>
      </c>
      <c r="C95" s="15">
        <v>1</v>
      </c>
    </row>
    <row r="96" spans="1:3" ht="12.75">
      <c r="A96" s="132" t="s">
        <v>546</v>
      </c>
      <c r="B96" s="15">
        <v>1</v>
      </c>
      <c r="C96" s="15">
        <v>1</v>
      </c>
    </row>
    <row r="97" spans="1:5" ht="12.75">
      <c r="A97" s="132" t="s">
        <v>547</v>
      </c>
      <c r="B97" s="15">
        <v>1</v>
      </c>
      <c r="C97" s="15">
        <v>1</v>
      </c>
      <c r="D97" s="141" t="s">
        <v>198</v>
      </c>
      <c r="E97" s="37" t="s">
        <v>199</v>
      </c>
    </row>
    <row r="98" spans="1:3" ht="12.75">
      <c r="A98" s="132" t="s">
        <v>548</v>
      </c>
      <c r="B98" s="15">
        <v>1</v>
      </c>
      <c r="C98" s="15">
        <v>1</v>
      </c>
    </row>
    <row r="99" spans="1:3" ht="12.75">
      <c r="A99" s="132" t="s">
        <v>549</v>
      </c>
      <c r="B99" s="15">
        <v>1</v>
      </c>
      <c r="C99" s="15">
        <v>1</v>
      </c>
    </row>
    <row r="100" spans="1:3" ht="12.75">
      <c r="A100" s="132" t="s">
        <v>550</v>
      </c>
      <c r="B100" s="15">
        <v>1</v>
      </c>
      <c r="C100" s="15">
        <v>1</v>
      </c>
    </row>
    <row r="101" spans="1:3" ht="12.75">
      <c r="A101" s="132" t="s">
        <v>551</v>
      </c>
      <c r="B101" s="15">
        <v>1</v>
      </c>
      <c r="C101" s="15">
        <v>1</v>
      </c>
    </row>
    <row r="102" spans="1:3" ht="12.75">
      <c r="A102" s="132" t="s">
        <v>552</v>
      </c>
      <c r="B102" s="15">
        <v>1</v>
      </c>
      <c r="C102" s="15">
        <v>1</v>
      </c>
    </row>
    <row r="103" spans="1:3" ht="12.75">
      <c r="A103" s="132" t="s">
        <v>553</v>
      </c>
      <c r="B103" s="15">
        <v>1</v>
      </c>
      <c r="C103" s="15">
        <v>1</v>
      </c>
    </row>
    <row r="104" spans="1:3" ht="12.75">
      <c r="A104" s="132" t="s">
        <v>554</v>
      </c>
      <c r="B104" s="15">
        <v>1</v>
      </c>
      <c r="C104" s="15">
        <v>1</v>
      </c>
    </row>
    <row r="105" spans="1:3" ht="12.75">
      <c r="A105" s="132" t="s">
        <v>555</v>
      </c>
      <c r="B105" s="15">
        <v>1</v>
      </c>
      <c r="C105" s="15">
        <v>1</v>
      </c>
    </row>
    <row r="106" spans="1:3" ht="12.75">
      <c r="A106" s="132" t="s">
        <v>556</v>
      </c>
      <c r="B106" s="15">
        <v>1</v>
      </c>
      <c r="C106" s="15">
        <v>1</v>
      </c>
    </row>
    <row r="107" spans="1:3" ht="12.75">
      <c r="A107" s="132" t="s">
        <v>557</v>
      </c>
      <c r="B107" s="15">
        <v>1</v>
      </c>
      <c r="C107" s="15">
        <v>1</v>
      </c>
    </row>
    <row r="108" spans="1:3" ht="12.75">
      <c r="A108" s="132" t="s">
        <v>558</v>
      </c>
      <c r="B108" s="15">
        <v>1</v>
      </c>
      <c r="C108" s="15">
        <v>1</v>
      </c>
    </row>
    <row r="109" spans="1:3" ht="12.75">
      <c r="A109" s="132" t="s">
        <v>559</v>
      </c>
      <c r="B109" s="15">
        <v>1</v>
      </c>
      <c r="C109" s="15">
        <v>1</v>
      </c>
    </row>
    <row r="110" spans="1:3" ht="12.75">
      <c r="A110" s="132" t="s">
        <v>560</v>
      </c>
      <c r="B110" s="15">
        <v>1</v>
      </c>
      <c r="C110" s="15">
        <v>1</v>
      </c>
    </row>
    <row r="111" spans="1:3" ht="12.75">
      <c r="A111" s="132" t="s">
        <v>561</v>
      </c>
      <c r="B111" s="15">
        <v>1</v>
      </c>
      <c r="C111" s="15">
        <v>1</v>
      </c>
    </row>
    <row r="112" spans="1:3" ht="12.75">
      <c r="A112" s="132" t="s">
        <v>562</v>
      </c>
      <c r="B112" s="15">
        <v>1</v>
      </c>
      <c r="C112" s="15">
        <v>1</v>
      </c>
    </row>
    <row r="113" spans="1:3" ht="12.75">
      <c r="A113" s="132" t="s">
        <v>563</v>
      </c>
      <c r="B113" s="15">
        <v>1</v>
      </c>
      <c r="C113" s="15">
        <v>1</v>
      </c>
    </row>
    <row r="114" spans="1:3" ht="13.5" thickBot="1">
      <c r="A114" s="142" t="s">
        <v>564</v>
      </c>
      <c r="B114" s="15">
        <v>1</v>
      </c>
      <c r="C114" s="15">
        <v>1</v>
      </c>
    </row>
    <row r="115" ht="12.75">
      <c r="B115" s="15">
        <f>SUM(B2:B114)</f>
        <v>3558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"/>
    </sheetView>
  </sheetViews>
  <sheetFormatPr defaultColWidth="9.140625" defaultRowHeight="12.75"/>
  <cols>
    <col min="1" max="1" width="9.8515625" style="0" bestFit="1" customWidth="1"/>
  </cols>
  <sheetData>
    <row r="1" spans="1:2" ht="12.75">
      <c r="A1" t="s">
        <v>420</v>
      </c>
      <c r="B1">
        <v>50</v>
      </c>
    </row>
    <row r="2" spans="1:2" ht="12.75">
      <c r="A2" t="s">
        <v>419</v>
      </c>
      <c r="B2">
        <v>108</v>
      </c>
    </row>
    <row r="3" spans="1:2" ht="12.75">
      <c r="A3" t="s">
        <v>421</v>
      </c>
      <c r="B3">
        <v>149</v>
      </c>
    </row>
    <row r="4" spans="1:2" ht="12.75">
      <c r="A4" t="s">
        <v>423</v>
      </c>
      <c r="B4">
        <v>155</v>
      </c>
    </row>
    <row r="5" spans="1:2" ht="12.75">
      <c r="A5" t="s">
        <v>424</v>
      </c>
      <c r="B5">
        <v>167</v>
      </c>
    </row>
    <row r="6" spans="1:2" ht="12.75">
      <c r="A6" t="s">
        <v>422</v>
      </c>
      <c r="B6">
        <v>172</v>
      </c>
    </row>
    <row r="7" spans="1:2" ht="12.75">
      <c r="A7" t="s">
        <v>425</v>
      </c>
      <c r="B7">
        <v>175</v>
      </c>
    </row>
    <row r="8" spans="1:2" ht="12.75">
      <c r="A8" t="s">
        <v>426</v>
      </c>
      <c r="B8">
        <v>181</v>
      </c>
    </row>
    <row r="9" spans="1:2" ht="12.75">
      <c r="A9" t="s">
        <v>427</v>
      </c>
      <c r="B9">
        <v>190</v>
      </c>
    </row>
    <row r="10" spans="1:2" ht="12.75">
      <c r="A10" t="s">
        <v>428</v>
      </c>
      <c r="B10">
        <v>232</v>
      </c>
    </row>
    <row r="11" spans="1:2" ht="12.75">
      <c r="A11" t="s">
        <v>429</v>
      </c>
      <c r="B11">
        <v>238</v>
      </c>
    </row>
    <row r="12" spans="1:2" ht="12.75">
      <c r="A12" t="s">
        <v>430</v>
      </c>
      <c r="B12">
        <v>248</v>
      </c>
    </row>
    <row r="13" spans="1:2" ht="12.75">
      <c r="A13" t="s">
        <v>431</v>
      </c>
      <c r="B13">
        <v>251</v>
      </c>
    </row>
    <row r="14" spans="1:2" ht="12.75">
      <c r="A14" t="s">
        <v>432</v>
      </c>
      <c r="B14">
        <v>264</v>
      </c>
    </row>
    <row r="15" spans="1:2" ht="12.75">
      <c r="A15" t="s">
        <v>433</v>
      </c>
      <c r="B15">
        <v>287</v>
      </c>
    </row>
    <row r="16" spans="1:2" ht="12.75">
      <c r="A16" t="s">
        <v>434</v>
      </c>
      <c r="B16">
        <v>302</v>
      </c>
    </row>
    <row r="17" spans="1:2" ht="12.75">
      <c r="A17" t="s">
        <v>435</v>
      </c>
      <c r="B17">
        <v>309</v>
      </c>
    </row>
    <row r="18" spans="1:2" ht="12.75">
      <c r="A18" t="s">
        <v>436</v>
      </c>
      <c r="B18">
        <v>359</v>
      </c>
    </row>
    <row r="19" spans="1:2" ht="12.75">
      <c r="A19" t="s">
        <v>437</v>
      </c>
      <c r="B19">
        <v>398</v>
      </c>
    </row>
    <row r="20" spans="1:2" ht="12.75">
      <c r="A20" t="s">
        <v>438</v>
      </c>
      <c r="B20">
        <v>441</v>
      </c>
    </row>
    <row r="21" spans="1:2" ht="12.75">
      <c r="A21" t="s">
        <v>439</v>
      </c>
      <c r="B21">
        <v>443</v>
      </c>
    </row>
    <row r="23" ht="12.75">
      <c r="A23" t="s">
        <v>440</v>
      </c>
    </row>
    <row r="24" ht="12.75">
      <c r="A24" t="s">
        <v>442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2021-01-01T13:02:12Z</dcterms:created>
  <dcterms:modified xsi:type="dcterms:W3CDTF">2021-12-16T10:44:09Z</dcterms:modified>
  <cp:category/>
  <cp:version/>
  <cp:contentType/>
  <cp:contentStatus/>
</cp:coreProperties>
</file>